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ี-2564\ตัวชี้วัด พจ\รอบ 2.2564\"/>
    </mc:Choice>
  </mc:AlternateContent>
  <bookViews>
    <workbookView xWindow="0" yWindow="0" windowWidth="21600" windowHeight="9630" firstSheet="9" activeTab="9"/>
  </bookViews>
  <sheets>
    <sheet name="56" sheetId="9" state="hidden" r:id="rId1"/>
    <sheet name="57" sheetId="2" state="hidden" r:id="rId2"/>
    <sheet name="58" sheetId="3" state="hidden" r:id="rId3"/>
    <sheet name="59" sheetId="4" state="hidden" r:id="rId4"/>
    <sheet name="60" sheetId="5" state="hidden" r:id="rId5"/>
    <sheet name="61" sheetId="6" state="hidden" r:id="rId6"/>
    <sheet name="62" sheetId="7" state="hidden" r:id="rId7"/>
    <sheet name="63" sheetId="8" state="hidden" r:id="rId8"/>
    <sheet name="64" sheetId="10" state="hidden" r:id="rId9"/>
    <sheet name="รอบที่2-พจ2564" sheetId="20" r:id="rId10"/>
    <sheet name="เขตตรวจที่ 1" sheetId="14" state="hidden" r:id="rId11"/>
    <sheet name="เขตตรวจที่ 13" sheetId="15" state="hidden" r:id="rId12"/>
    <sheet name="เบิกจ่าย เขต 1" sheetId="16" state="hidden" r:id="rId13"/>
    <sheet name="เบิกจ่าย เขต 13" sheetId="17" state="hidden" r:id="rId14"/>
  </sheets>
  <definedNames>
    <definedName name="_xlnm.Print_Area" localSheetId="10">'เขตตรวจที่ 1'!$A$1:$J$31</definedName>
    <definedName name="_xlnm.Print_Area" localSheetId="11">'เขตตรวจที่ 13'!$A$1:$J$25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16" l="1"/>
  <c r="M6" i="16"/>
  <c r="L7" i="16"/>
  <c r="M7" i="16"/>
  <c r="N7" i="16" s="1"/>
  <c r="L8" i="16"/>
  <c r="M8" i="16"/>
  <c r="L9" i="16"/>
  <c r="M9" i="16"/>
  <c r="N9" i="16" s="1"/>
  <c r="L10" i="16"/>
  <c r="M10" i="16"/>
  <c r="N10" i="16" s="1"/>
  <c r="M5" i="16"/>
  <c r="L5" i="16"/>
  <c r="L6" i="17"/>
  <c r="M6" i="17"/>
  <c r="N6" i="17" s="1"/>
  <c r="L7" i="17"/>
  <c r="M7" i="17"/>
  <c r="N7" i="17" s="1"/>
  <c r="L8" i="17"/>
  <c r="M8" i="17"/>
  <c r="N8" i="17" s="1"/>
  <c r="M5" i="17"/>
  <c r="N5" i="17" s="1"/>
  <c r="L5" i="17"/>
  <c r="K6" i="17"/>
  <c r="K7" i="17"/>
  <c r="K8" i="17"/>
  <c r="K5" i="17"/>
  <c r="H6" i="17"/>
  <c r="H7" i="17"/>
  <c r="H8" i="17"/>
  <c r="H5" i="17"/>
  <c r="E6" i="17"/>
  <c r="E7" i="17"/>
  <c r="E8" i="17"/>
  <c r="E9" i="17"/>
  <c r="E5" i="17"/>
  <c r="J9" i="17"/>
  <c r="K9" i="17" s="1"/>
  <c r="I9" i="17"/>
  <c r="G9" i="17"/>
  <c r="H9" i="17" s="1"/>
  <c r="F9" i="17"/>
  <c r="D9" i="17"/>
  <c r="C9" i="17"/>
  <c r="N6" i="16"/>
  <c r="N8" i="16"/>
  <c r="K6" i="16"/>
  <c r="K7" i="16"/>
  <c r="K8" i="16"/>
  <c r="K9" i="16"/>
  <c r="K10" i="16"/>
  <c r="K5" i="16"/>
  <c r="H6" i="16"/>
  <c r="H7" i="16"/>
  <c r="H8" i="16"/>
  <c r="H9" i="16"/>
  <c r="H10" i="16"/>
  <c r="H5" i="16"/>
  <c r="E6" i="16"/>
  <c r="E7" i="16"/>
  <c r="E8" i="16"/>
  <c r="E9" i="16"/>
  <c r="E10" i="16"/>
  <c r="E11" i="16"/>
  <c r="E5" i="16"/>
  <c r="D11" i="16"/>
  <c r="F11" i="16"/>
  <c r="G11" i="16"/>
  <c r="H11" i="16" s="1"/>
  <c r="I11" i="16"/>
  <c r="J11" i="16"/>
  <c r="C11" i="16"/>
  <c r="N5" i="16" l="1"/>
  <c r="L11" i="16"/>
  <c r="K11" i="16"/>
  <c r="M11" i="16"/>
  <c r="N11" i="16" s="1"/>
  <c r="L9" i="17"/>
  <c r="M9" i="17"/>
  <c r="N9" i="17"/>
  <c r="C26" i="14" l="1"/>
  <c r="D26" i="14"/>
  <c r="E26" i="14"/>
  <c r="F26" i="14"/>
  <c r="G26" i="14"/>
  <c r="H26" i="14"/>
  <c r="I26" i="14"/>
  <c r="C27" i="14"/>
  <c r="D27" i="14"/>
  <c r="E27" i="14"/>
  <c r="F27" i="14"/>
  <c r="G27" i="14"/>
  <c r="H27" i="14"/>
  <c r="I27" i="14"/>
  <c r="C28" i="14"/>
  <c r="D28" i="14"/>
  <c r="E28" i="14"/>
  <c r="F28" i="14"/>
  <c r="G28" i="14"/>
  <c r="H28" i="14"/>
  <c r="I28" i="14"/>
  <c r="C29" i="14"/>
  <c r="D29" i="14"/>
  <c r="E29" i="14"/>
  <c r="F29" i="14"/>
  <c r="G29" i="14"/>
  <c r="H29" i="14"/>
  <c r="I29" i="14"/>
  <c r="C30" i="14"/>
  <c r="D30" i="14"/>
  <c r="E30" i="14"/>
  <c r="F30" i="14"/>
  <c r="G30" i="14"/>
  <c r="H30" i="14"/>
  <c r="I30" i="14"/>
  <c r="D25" i="14"/>
  <c r="E25" i="14"/>
  <c r="F25" i="14"/>
  <c r="G25" i="14"/>
  <c r="H25" i="14"/>
  <c r="I25" i="14"/>
  <c r="C25" i="14"/>
  <c r="I25" i="15" l="1"/>
  <c r="H25" i="15"/>
  <c r="G25" i="15"/>
  <c r="F25" i="15"/>
  <c r="E25" i="15"/>
  <c r="D25" i="15"/>
  <c r="C25" i="15"/>
  <c r="J24" i="15"/>
  <c r="J23" i="15"/>
  <c r="J22" i="15"/>
  <c r="J21" i="15"/>
  <c r="I17" i="15"/>
  <c r="H17" i="15"/>
  <c r="G17" i="15"/>
  <c r="F17" i="15"/>
  <c r="E17" i="15"/>
  <c r="D17" i="15"/>
  <c r="C17" i="15"/>
  <c r="J16" i="15"/>
  <c r="J15" i="15"/>
  <c r="J14" i="15"/>
  <c r="J13" i="15"/>
  <c r="I9" i="15"/>
  <c r="H9" i="15"/>
  <c r="G9" i="15"/>
  <c r="F9" i="15"/>
  <c r="E9" i="15"/>
  <c r="D9" i="15"/>
  <c r="C9" i="15"/>
  <c r="J8" i="15"/>
  <c r="J7" i="15"/>
  <c r="J6" i="15"/>
  <c r="J5" i="15"/>
  <c r="J25" i="14"/>
  <c r="J27" i="14"/>
  <c r="J28" i="14"/>
  <c r="J29" i="14"/>
  <c r="J30" i="14"/>
  <c r="D31" i="14"/>
  <c r="E31" i="14"/>
  <c r="F31" i="14"/>
  <c r="G31" i="14"/>
  <c r="H31" i="14"/>
  <c r="I31" i="14"/>
  <c r="C31" i="14"/>
  <c r="D21" i="14"/>
  <c r="E21" i="14"/>
  <c r="F21" i="14"/>
  <c r="G21" i="14"/>
  <c r="H21" i="14"/>
  <c r="I21" i="14"/>
  <c r="J15" i="14"/>
  <c r="J17" i="14"/>
  <c r="J18" i="14"/>
  <c r="J19" i="14"/>
  <c r="J20" i="14"/>
  <c r="J6" i="14"/>
  <c r="J5" i="14"/>
  <c r="J7" i="14"/>
  <c r="J8" i="14"/>
  <c r="J9" i="14"/>
  <c r="J10" i="14"/>
  <c r="D11" i="14"/>
  <c r="E11" i="14"/>
  <c r="F11" i="14"/>
  <c r="G11" i="14"/>
  <c r="H11" i="14"/>
  <c r="I11" i="14"/>
  <c r="C11" i="14"/>
  <c r="J26" i="14"/>
  <c r="C21" i="14"/>
  <c r="J16" i="14"/>
  <c r="L5" i="10"/>
  <c r="M5" i="10"/>
  <c r="L6" i="10"/>
  <c r="M6" i="10" s="1"/>
  <c r="L7" i="10"/>
  <c r="M7" i="10"/>
  <c r="L8" i="10"/>
  <c r="M8" i="10" s="1"/>
  <c r="L9" i="10"/>
  <c r="M9" i="10"/>
  <c r="L10" i="10"/>
  <c r="M10" i="10" s="1"/>
  <c r="L11" i="10"/>
  <c r="M11" i="10"/>
  <c r="L12" i="10"/>
  <c r="M12" i="10" s="1"/>
  <c r="L13" i="10"/>
  <c r="M13" i="10"/>
  <c r="L14" i="10"/>
  <c r="M14" i="10" s="1"/>
  <c r="L15" i="10"/>
  <c r="M15" i="10"/>
  <c r="L16" i="10"/>
  <c r="M16" i="10" s="1"/>
  <c r="L17" i="10"/>
  <c r="M17" i="10"/>
  <c r="L18" i="10"/>
  <c r="M18" i="10" s="1"/>
  <c r="L19" i="10"/>
  <c r="M19" i="10" s="1"/>
  <c r="L20" i="10"/>
  <c r="M20" i="10" s="1"/>
  <c r="L21" i="10"/>
  <c r="M21" i="10" s="1"/>
  <c r="L22" i="10"/>
  <c r="M22" i="10" s="1"/>
  <c r="L23" i="10"/>
  <c r="M23" i="10" s="1"/>
  <c r="L24" i="10"/>
  <c r="M24" i="10" s="1"/>
  <c r="L25" i="10"/>
  <c r="M25" i="10" s="1"/>
  <c r="L26" i="10"/>
  <c r="M26" i="10" s="1"/>
  <c r="L27" i="10"/>
  <c r="M27" i="10" s="1"/>
  <c r="L28" i="10"/>
  <c r="M28" i="10" s="1"/>
  <c r="L29" i="10"/>
  <c r="M29" i="10" s="1"/>
  <c r="L30" i="10"/>
  <c r="M30" i="10" s="1"/>
  <c r="L31" i="10"/>
  <c r="M31" i="10" s="1"/>
  <c r="L32" i="10"/>
  <c r="M32" i="10" s="1"/>
  <c r="L33" i="10"/>
  <c r="M33" i="10" s="1"/>
  <c r="L34" i="10"/>
  <c r="M34" i="10" s="1"/>
  <c r="L35" i="10"/>
  <c r="M35" i="10" s="1"/>
  <c r="L36" i="10"/>
  <c r="M36" i="10" s="1"/>
  <c r="L37" i="10"/>
  <c r="M37" i="10" s="1"/>
  <c r="L38" i="10"/>
  <c r="M38" i="10" s="1"/>
  <c r="L39" i="10"/>
  <c r="M39" i="10" s="1"/>
  <c r="L40" i="10"/>
  <c r="M40" i="10" s="1"/>
  <c r="L41" i="10"/>
  <c r="M41" i="10" s="1"/>
  <c r="L42" i="10"/>
  <c r="M42" i="10" s="1"/>
  <c r="L43" i="10"/>
  <c r="M43" i="10" s="1"/>
  <c r="L44" i="10"/>
  <c r="M44" i="10" s="1"/>
  <c r="L45" i="10"/>
  <c r="M45" i="10" s="1"/>
  <c r="L46" i="10"/>
  <c r="M46" i="10" s="1"/>
  <c r="L47" i="10"/>
  <c r="M47" i="10" s="1"/>
  <c r="L48" i="10"/>
  <c r="M48" i="10" s="1"/>
  <c r="L49" i="10"/>
  <c r="M49" i="10" s="1"/>
  <c r="L50" i="10"/>
  <c r="M50" i="10" s="1"/>
  <c r="L51" i="10"/>
  <c r="M51" i="10" s="1"/>
  <c r="L52" i="10"/>
  <c r="M52" i="10" s="1"/>
  <c r="L53" i="10"/>
  <c r="M53" i="10" s="1"/>
  <c r="L54" i="10"/>
  <c r="M54" i="10" s="1"/>
  <c r="L55" i="10"/>
  <c r="M55" i="10" s="1"/>
  <c r="L56" i="10"/>
  <c r="M56" i="10" s="1"/>
  <c r="L57" i="10"/>
  <c r="M57" i="10" s="1"/>
  <c r="L58" i="10"/>
  <c r="M58" i="10" s="1"/>
  <c r="L59" i="10"/>
  <c r="M59" i="10" s="1"/>
  <c r="L60" i="10"/>
  <c r="M60" i="10" s="1"/>
  <c r="L61" i="10"/>
  <c r="M61" i="10" s="1"/>
  <c r="L62" i="10"/>
  <c r="M62" i="10" s="1"/>
  <c r="L63" i="10"/>
  <c r="M63" i="10" s="1"/>
  <c r="L64" i="10"/>
  <c r="M64" i="10" s="1"/>
  <c r="L65" i="10"/>
  <c r="M65" i="10" s="1"/>
  <c r="L66" i="10"/>
  <c r="M66" i="10" s="1"/>
  <c r="L67" i="10"/>
  <c r="M67" i="10" s="1"/>
  <c r="L68" i="10"/>
  <c r="M68" i="10" s="1"/>
  <c r="L69" i="10"/>
  <c r="M69" i="10" s="1"/>
  <c r="L70" i="10"/>
  <c r="M70" i="10" s="1"/>
  <c r="L71" i="10"/>
  <c r="M71" i="10" s="1"/>
  <c r="L72" i="10"/>
  <c r="M72" i="10" s="1"/>
  <c r="L73" i="10"/>
  <c r="M73" i="10" s="1"/>
  <c r="L74" i="10"/>
  <c r="M74" i="10" s="1"/>
  <c r="L75" i="10"/>
  <c r="M75" i="10" s="1"/>
  <c r="L76" i="10"/>
  <c r="M76" i="10" s="1"/>
  <c r="L77" i="10"/>
  <c r="M77" i="10" s="1"/>
  <c r="L78" i="10"/>
  <c r="M78" i="10" s="1"/>
  <c r="L79" i="10"/>
  <c r="M79" i="10" s="1"/>
  <c r="L80" i="10"/>
  <c r="M80" i="10" s="1"/>
  <c r="L81" i="10"/>
  <c r="M81" i="10" s="1"/>
  <c r="L4" i="10"/>
  <c r="M4" i="10" s="1"/>
  <c r="L5" i="8"/>
  <c r="M5" i="8" s="1"/>
  <c r="L6" i="8"/>
  <c r="M6" i="8" s="1"/>
  <c r="L7" i="8"/>
  <c r="M7" i="8" s="1"/>
  <c r="L8" i="8"/>
  <c r="M8" i="8"/>
  <c r="L9" i="8"/>
  <c r="M9" i="8" s="1"/>
  <c r="L10" i="8"/>
  <c r="M10" i="8" s="1"/>
  <c r="L11" i="8"/>
  <c r="M11" i="8" s="1"/>
  <c r="L12" i="8"/>
  <c r="M12" i="8"/>
  <c r="L13" i="8"/>
  <c r="M13" i="8" s="1"/>
  <c r="L14" i="8"/>
  <c r="M14" i="8" s="1"/>
  <c r="L15" i="8"/>
  <c r="M15" i="8" s="1"/>
  <c r="L16" i="8"/>
  <c r="M16" i="8"/>
  <c r="L17" i="8"/>
  <c r="M17" i="8" s="1"/>
  <c r="L18" i="8"/>
  <c r="M18" i="8" s="1"/>
  <c r="L19" i="8"/>
  <c r="M19" i="8" s="1"/>
  <c r="L20" i="8"/>
  <c r="M20" i="8"/>
  <c r="L21" i="8"/>
  <c r="M21" i="8" s="1"/>
  <c r="L22" i="8"/>
  <c r="M22" i="8" s="1"/>
  <c r="L23" i="8"/>
  <c r="M23" i="8" s="1"/>
  <c r="L24" i="8"/>
  <c r="M24" i="8"/>
  <c r="L25" i="8"/>
  <c r="M25" i="8" s="1"/>
  <c r="L26" i="8"/>
  <c r="M26" i="8" s="1"/>
  <c r="L27" i="8"/>
  <c r="M27" i="8" s="1"/>
  <c r="L28" i="8"/>
  <c r="M28" i="8"/>
  <c r="L29" i="8"/>
  <c r="M29" i="8" s="1"/>
  <c r="L30" i="8"/>
  <c r="M30" i="8" s="1"/>
  <c r="L31" i="8"/>
  <c r="M31" i="8" s="1"/>
  <c r="L32" i="8"/>
  <c r="M32" i="8"/>
  <c r="L33" i="8"/>
  <c r="M33" i="8" s="1"/>
  <c r="L34" i="8"/>
  <c r="M34" i="8" s="1"/>
  <c r="L35" i="8"/>
  <c r="M35" i="8" s="1"/>
  <c r="L36" i="8"/>
  <c r="M36" i="8"/>
  <c r="L37" i="8"/>
  <c r="M37" i="8" s="1"/>
  <c r="L38" i="8"/>
  <c r="M38" i="8" s="1"/>
  <c r="L39" i="8"/>
  <c r="M39" i="8" s="1"/>
  <c r="L40" i="8"/>
  <c r="M40" i="8"/>
  <c r="L41" i="8"/>
  <c r="M41" i="8" s="1"/>
  <c r="L42" i="8"/>
  <c r="M42" i="8" s="1"/>
  <c r="L43" i="8"/>
  <c r="M43" i="8" s="1"/>
  <c r="L44" i="8"/>
  <c r="M44" i="8"/>
  <c r="L45" i="8"/>
  <c r="M45" i="8" s="1"/>
  <c r="L46" i="8"/>
  <c r="M46" i="8" s="1"/>
  <c r="L47" i="8"/>
  <c r="M47" i="8" s="1"/>
  <c r="L48" i="8"/>
  <c r="M48" i="8"/>
  <c r="L49" i="8"/>
  <c r="M49" i="8" s="1"/>
  <c r="L50" i="8"/>
  <c r="M50" i="8" s="1"/>
  <c r="L51" i="8"/>
  <c r="M51" i="8" s="1"/>
  <c r="L52" i="8"/>
  <c r="M52" i="8"/>
  <c r="L53" i="8"/>
  <c r="M53" i="8" s="1"/>
  <c r="L54" i="8"/>
  <c r="M54" i="8" s="1"/>
  <c r="L55" i="8"/>
  <c r="M55" i="8" s="1"/>
  <c r="L56" i="8"/>
  <c r="M56" i="8"/>
  <c r="L57" i="8"/>
  <c r="M57" i="8" s="1"/>
  <c r="L58" i="8"/>
  <c r="M58" i="8" s="1"/>
  <c r="L59" i="8"/>
  <c r="M59" i="8" s="1"/>
  <c r="L60" i="8"/>
  <c r="M60" i="8"/>
  <c r="L61" i="8"/>
  <c r="M61" i="8" s="1"/>
  <c r="L62" i="8"/>
  <c r="M62" i="8" s="1"/>
  <c r="L63" i="8"/>
  <c r="M63" i="8" s="1"/>
  <c r="L64" i="8"/>
  <c r="M64" i="8"/>
  <c r="L65" i="8"/>
  <c r="M65" i="8" s="1"/>
  <c r="L66" i="8"/>
  <c r="M66" i="8" s="1"/>
  <c r="L67" i="8"/>
  <c r="M67" i="8" s="1"/>
  <c r="L68" i="8"/>
  <c r="M68" i="8"/>
  <c r="L69" i="8"/>
  <c r="M69" i="8" s="1"/>
  <c r="L70" i="8"/>
  <c r="M70" i="8" s="1"/>
  <c r="L71" i="8"/>
  <c r="M71" i="8" s="1"/>
  <c r="L72" i="8"/>
  <c r="M72" i="8"/>
  <c r="L73" i="8"/>
  <c r="M73" i="8" s="1"/>
  <c r="L74" i="8"/>
  <c r="M74" i="8" s="1"/>
  <c r="L75" i="8"/>
  <c r="M75" i="8" s="1"/>
  <c r="L76" i="8"/>
  <c r="M76" i="8"/>
  <c r="L77" i="8"/>
  <c r="M77" i="8" s="1"/>
  <c r="L78" i="8"/>
  <c r="M78" i="8" s="1"/>
  <c r="L79" i="8"/>
  <c r="M79" i="8" s="1"/>
  <c r="L80" i="8"/>
  <c r="M80" i="8"/>
  <c r="L81" i="8"/>
  <c r="M81" i="8" s="1"/>
  <c r="L4" i="8"/>
  <c r="M4" i="8" s="1"/>
  <c r="L5" i="7"/>
  <c r="M5" i="7"/>
  <c r="L6" i="7"/>
  <c r="M6" i="7"/>
  <c r="L7" i="7"/>
  <c r="M7" i="7"/>
  <c r="L8" i="7"/>
  <c r="M8" i="7"/>
  <c r="L9" i="7"/>
  <c r="M9" i="7"/>
  <c r="L10" i="7"/>
  <c r="M10" i="7"/>
  <c r="L11" i="7"/>
  <c r="M11" i="7"/>
  <c r="L12" i="7"/>
  <c r="M12" i="7"/>
  <c r="L13" i="7"/>
  <c r="M13" i="7"/>
  <c r="L14" i="7"/>
  <c r="M14" i="7"/>
  <c r="L15" i="7"/>
  <c r="M15" i="7"/>
  <c r="L16" i="7"/>
  <c r="M16" i="7"/>
  <c r="L17" i="7"/>
  <c r="M17" i="7"/>
  <c r="L18" i="7"/>
  <c r="M18" i="7"/>
  <c r="L19" i="7"/>
  <c r="M19" i="7"/>
  <c r="L20" i="7"/>
  <c r="M20" i="7"/>
  <c r="L21" i="7"/>
  <c r="M21" i="7"/>
  <c r="L22" i="7"/>
  <c r="M22" i="7"/>
  <c r="L23" i="7"/>
  <c r="M23" i="7"/>
  <c r="L24" i="7"/>
  <c r="M24" i="7"/>
  <c r="L25" i="7"/>
  <c r="M25" i="7"/>
  <c r="L26" i="7"/>
  <c r="M26" i="7"/>
  <c r="L27" i="7"/>
  <c r="M27" i="7"/>
  <c r="L28" i="7"/>
  <c r="M28" i="7"/>
  <c r="L29" i="7"/>
  <c r="M29" i="7"/>
  <c r="L30" i="7"/>
  <c r="M30" i="7"/>
  <c r="L31" i="7"/>
  <c r="M31" i="7"/>
  <c r="L32" i="7"/>
  <c r="M32" i="7"/>
  <c r="L33" i="7"/>
  <c r="M33" i="7"/>
  <c r="L34" i="7"/>
  <c r="M34" i="7"/>
  <c r="L35" i="7"/>
  <c r="M35" i="7"/>
  <c r="L36" i="7"/>
  <c r="M36" i="7"/>
  <c r="L37" i="7"/>
  <c r="M37" i="7"/>
  <c r="L38" i="7"/>
  <c r="M38" i="7"/>
  <c r="L39" i="7"/>
  <c r="M39" i="7"/>
  <c r="L40" i="7"/>
  <c r="M40" i="7"/>
  <c r="L41" i="7"/>
  <c r="M41" i="7"/>
  <c r="L42" i="7"/>
  <c r="M42" i="7"/>
  <c r="L43" i="7"/>
  <c r="M43" i="7"/>
  <c r="L44" i="7"/>
  <c r="M44" i="7"/>
  <c r="L45" i="7"/>
  <c r="M45" i="7"/>
  <c r="L46" i="7"/>
  <c r="M46" i="7"/>
  <c r="L47" i="7"/>
  <c r="M47" i="7"/>
  <c r="L48" i="7"/>
  <c r="M48" i="7"/>
  <c r="L49" i="7"/>
  <c r="M49" i="7"/>
  <c r="L50" i="7"/>
  <c r="M50" i="7"/>
  <c r="L51" i="7"/>
  <c r="M51" i="7"/>
  <c r="L52" i="7"/>
  <c r="M52" i="7"/>
  <c r="L53" i="7"/>
  <c r="M53" i="7"/>
  <c r="L54" i="7"/>
  <c r="M54" i="7"/>
  <c r="L55" i="7"/>
  <c r="M55" i="7"/>
  <c r="L56" i="7"/>
  <c r="M56" i="7"/>
  <c r="L57" i="7"/>
  <c r="M57" i="7"/>
  <c r="L58" i="7"/>
  <c r="M58" i="7"/>
  <c r="L59" i="7"/>
  <c r="M59" i="7"/>
  <c r="L60" i="7"/>
  <c r="M60" i="7"/>
  <c r="L61" i="7"/>
  <c r="M61" i="7"/>
  <c r="L62" i="7"/>
  <c r="M62" i="7"/>
  <c r="L63" i="7"/>
  <c r="M63" i="7"/>
  <c r="L64" i="7"/>
  <c r="M64" i="7"/>
  <c r="L65" i="7"/>
  <c r="M65" i="7"/>
  <c r="L66" i="7"/>
  <c r="M66" i="7"/>
  <c r="L67" i="7"/>
  <c r="M67" i="7"/>
  <c r="L68" i="7"/>
  <c r="M68" i="7"/>
  <c r="L69" i="7"/>
  <c r="M69" i="7"/>
  <c r="L70" i="7"/>
  <c r="M70" i="7"/>
  <c r="L71" i="7"/>
  <c r="M71" i="7"/>
  <c r="L72" i="7"/>
  <c r="M72" i="7"/>
  <c r="L73" i="7"/>
  <c r="M73" i="7"/>
  <c r="L74" i="7"/>
  <c r="M74" i="7"/>
  <c r="L75" i="7"/>
  <c r="M75" i="7"/>
  <c r="L76" i="7"/>
  <c r="M76" i="7"/>
  <c r="L77" i="7"/>
  <c r="M77" i="7"/>
  <c r="L78" i="7"/>
  <c r="M78" i="7"/>
  <c r="L79" i="7"/>
  <c r="M79" i="7"/>
  <c r="L80" i="7"/>
  <c r="M80" i="7"/>
  <c r="L81" i="7"/>
  <c r="M81" i="7"/>
  <c r="L4" i="7"/>
  <c r="M4" i="7" s="1"/>
  <c r="L5" i="6"/>
  <c r="M5" i="6" s="1"/>
  <c r="L6" i="6"/>
  <c r="M6" i="6"/>
  <c r="L7" i="6"/>
  <c r="M7" i="6" s="1"/>
  <c r="L8" i="6"/>
  <c r="M8" i="6" s="1"/>
  <c r="L9" i="6"/>
  <c r="M9" i="6" s="1"/>
  <c r="L10" i="6"/>
  <c r="M10" i="6"/>
  <c r="L11" i="6"/>
  <c r="M11" i="6" s="1"/>
  <c r="L12" i="6"/>
  <c r="M12" i="6" s="1"/>
  <c r="L13" i="6"/>
  <c r="M13" i="6" s="1"/>
  <c r="L14" i="6"/>
  <c r="M14" i="6"/>
  <c r="L15" i="6"/>
  <c r="M15" i="6" s="1"/>
  <c r="L16" i="6"/>
  <c r="M16" i="6" s="1"/>
  <c r="L17" i="6"/>
  <c r="M17" i="6" s="1"/>
  <c r="L18" i="6"/>
  <c r="M18" i="6"/>
  <c r="L19" i="6"/>
  <c r="M19" i="6" s="1"/>
  <c r="L20" i="6"/>
  <c r="M20" i="6" s="1"/>
  <c r="L21" i="6"/>
  <c r="M21" i="6" s="1"/>
  <c r="L22" i="6"/>
  <c r="M22" i="6"/>
  <c r="L23" i="6"/>
  <c r="M23" i="6" s="1"/>
  <c r="L24" i="6"/>
  <c r="M24" i="6" s="1"/>
  <c r="L25" i="6"/>
  <c r="M25" i="6" s="1"/>
  <c r="L26" i="6"/>
  <c r="M26" i="6"/>
  <c r="L27" i="6"/>
  <c r="M27" i="6" s="1"/>
  <c r="L28" i="6"/>
  <c r="M28" i="6" s="1"/>
  <c r="L29" i="6"/>
  <c r="M29" i="6" s="1"/>
  <c r="L30" i="6"/>
  <c r="M30" i="6"/>
  <c r="L31" i="6"/>
  <c r="M31" i="6" s="1"/>
  <c r="L32" i="6"/>
  <c r="M32" i="6" s="1"/>
  <c r="L33" i="6"/>
  <c r="M33" i="6" s="1"/>
  <c r="L34" i="6"/>
  <c r="M34" i="6"/>
  <c r="L35" i="6"/>
  <c r="M35" i="6" s="1"/>
  <c r="L36" i="6"/>
  <c r="M36" i="6" s="1"/>
  <c r="L37" i="6"/>
  <c r="M37" i="6" s="1"/>
  <c r="L38" i="6"/>
  <c r="M38" i="6"/>
  <c r="L39" i="6"/>
  <c r="M39" i="6" s="1"/>
  <c r="L40" i="6"/>
  <c r="M40" i="6" s="1"/>
  <c r="L41" i="6"/>
  <c r="M41" i="6" s="1"/>
  <c r="L42" i="6"/>
  <c r="M42" i="6"/>
  <c r="L43" i="6"/>
  <c r="M43" i="6" s="1"/>
  <c r="L44" i="6"/>
  <c r="M44" i="6" s="1"/>
  <c r="L45" i="6"/>
  <c r="M45" i="6" s="1"/>
  <c r="L46" i="6"/>
  <c r="M46" i="6"/>
  <c r="L47" i="6"/>
  <c r="M47" i="6" s="1"/>
  <c r="L48" i="6"/>
  <c r="M48" i="6" s="1"/>
  <c r="L49" i="6"/>
  <c r="M49" i="6" s="1"/>
  <c r="L50" i="6"/>
  <c r="M50" i="6"/>
  <c r="L51" i="6"/>
  <c r="M51" i="6" s="1"/>
  <c r="L52" i="6"/>
  <c r="M52" i="6" s="1"/>
  <c r="L53" i="6"/>
  <c r="M53" i="6" s="1"/>
  <c r="L54" i="6"/>
  <c r="M54" i="6"/>
  <c r="L55" i="6"/>
  <c r="M55" i="6" s="1"/>
  <c r="L56" i="6"/>
  <c r="M56" i="6" s="1"/>
  <c r="L57" i="6"/>
  <c r="M57" i="6" s="1"/>
  <c r="L58" i="6"/>
  <c r="M58" i="6"/>
  <c r="L59" i="6"/>
  <c r="M59" i="6" s="1"/>
  <c r="L60" i="6"/>
  <c r="M60" i="6" s="1"/>
  <c r="L61" i="6"/>
  <c r="M61" i="6" s="1"/>
  <c r="L62" i="6"/>
  <c r="M62" i="6"/>
  <c r="L63" i="6"/>
  <c r="M63" i="6" s="1"/>
  <c r="L64" i="6"/>
  <c r="M64" i="6" s="1"/>
  <c r="L65" i="6"/>
  <c r="M65" i="6" s="1"/>
  <c r="L66" i="6"/>
  <c r="M66" i="6"/>
  <c r="L67" i="6"/>
  <c r="M67" i="6" s="1"/>
  <c r="L68" i="6"/>
  <c r="M68" i="6" s="1"/>
  <c r="L69" i="6"/>
  <c r="M69" i="6" s="1"/>
  <c r="L70" i="6"/>
  <c r="M70" i="6"/>
  <c r="L71" i="6"/>
  <c r="M71" i="6" s="1"/>
  <c r="L72" i="6"/>
  <c r="M72" i="6" s="1"/>
  <c r="L73" i="6"/>
  <c r="M73" i="6" s="1"/>
  <c r="L74" i="6"/>
  <c r="M74" i="6"/>
  <c r="L75" i="6"/>
  <c r="M75" i="6" s="1"/>
  <c r="L76" i="6"/>
  <c r="M76" i="6" s="1"/>
  <c r="L77" i="6"/>
  <c r="M77" i="6" s="1"/>
  <c r="L78" i="6"/>
  <c r="M78" i="6"/>
  <c r="L79" i="6"/>
  <c r="M79" i="6" s="1"/>
  <c r="L80" i="6"/>
  <c r="M80" i="6" s="1"/>
  <c r="L81" i="6"/>
  <c r="M81" i="6" s="1"/>
  <c r="L4" i="6"/>
  <c r="M4" i="6" s="1"/>
  <c r="L5" i="5"/>
  <c r="L6" i="5"/>
  <c r="M6" i="5"/>
  <c r="L7" i="5"/>
  <c r="L8" i="5"/>
  <c r="L9" i="5"/>
  <c r="L10" i="5"/>
  <c r="M10" i="5"/>
  <c r="L11" i="5"/>
  <c r="L12" i="5"/>
  <c r="L13" i="5"/>
  <c r="L14" i="5"/>
  <c r="M14" i="5"/>
  <c r="L15" i="5"/>
  <c r="L16" i="5"/>
  <c r="L17" i="5"/>
  <c r="L18" i="5"/>
  <c r="M18" i="5"/>
  <c r="L19" i="5"/>
  <c r="L20" i="5"/>
  <c r="L21" i="5"/>
  <c r="L22" i="5"/>
  <c r="M22" i="5"/>
  <c r="L23" i="5"/>
  <c r="L24" i="5"/>
  <c r="L25" i="5"/>
  <c r="L26" i="5"/>
  <c r="M26" i="5"/>
  <c r="L27" i="5"/>
  <c r="L28" i="5"/>
  <c r="L29" i="5"/>
  <c r="L30" i="5"/>
  <c r="M30" i="5"/>
  <c r="L31" i="5"/>
  <c r="L32" i="5"/>
  <c r="L33" i="5"/>
  <c r="L34" i="5"/>
  <c r="M34" i="5"/>
  <c r="L35" i="5"/>
  <c r="L36" i="5"/>
  <c r="L37" i="5"/>
  <c r="L38" i="5"/>
  <c r="M38" i="5"/>
  <c r="L39" i="5"/>
  <c r="L40" i="5"/>
  <c r="L41" i="5"/>
  <c r="L42" i="5"/>
  <c r="M42" i="5"/>
  <c r="L43" i="5"/>
  <c r="L44" i="5"/>
  <c r="L45" i="5"/>
  <c r="L46" i="5"/>
  <c r="M46" i="5"/>
  <c r="L47" i="5"/>
  <c r="L48" i="5"/>
  <c r="L49" i="5"/>
  <c r="L50" i="5"/>
  <c r="M50" i="5"/>
  <c r="L51" i="5"/>
  <c r="L52" i="5"/>
  <c r="L53" i="5"/>
  <c r="L54" i="5"/>
  <c r="M54" i="5"/>
  <c r="L55" i="5"/>
  <c r="L56" i="5"/>
  <c r="L57" i="5"/>
  <c r="L58" i="5"/>
  <c r="M58" i="5"/>
  <c r="L59" i="5"/>
  <c r="L60" i="5"/>
  <c r="L61" i="5"/>
  <c r="L62" i="5"/>
  <c r="M62" i="5"/>
  <c r="L63" i="5"/>
  <c r="L64" i="5"/>
  <c r="L65" i="5"/>
  <c r="L66" i="5"/>
  <c r="M66" i="5"/>
  <c r="L67" i="5"/>
  <c r="L68" i="5"/>
  <c r="L69" i="5"/>
  <c r="L70" i="5"/>
  <c r="M70" i="5"/>
  <c r="L71" i="5"/>
  <c r="L72" i="5"/>
  <c r="L73" i="5"/>
  <c r="L74" i="5"/>
  <c r="M74" i="5"/>
  <c r="L75" i="5"/>
  <c r="L76" i="5"/>
  <c r="L77" i="5"/>
  <c r="L78" i="5"/>
  <c r="M78" i="5"/>
  <c r="L79" i="5"/>
  <c r="L80" i="5"/>
  <c r="L81" i="5"/>
  <c r="L4" i="5"/>
  <c r="L5" i="4"/>
  <c r="M5" i="4" s="1"/>
  <c r="L6" i="4"/>
  <c r="M6" i="4" s="1"/>
  <c r="L7" i="4"/>
  <c r="M7" i="4" s="1"/>
  <c r="L8" i="4"/>
  <c r="M8" i="4"/>
  <c r="L9" i="4"/>
  <c r="M9" i="4" s="1"/>
  <c r="L10" i="4"/>
  <c r="M10" i="4" s="1"/>
  <c r="L11" i="4"/>
  <c r="M11" i="4" s="1"/>
  <c r="L12" i="4"/>
  <c r="M12" i="4"/>
  <c r="L13" i="4"/>
  <c r="M13" i="4" s="1"/>
  <c r="L14" i="4"/>
  <c r="M14" i="4" s="1"/>
  <c r="L15" i="4"/>
  <c r="M15" i="4" s="1"/>
  <c r="L16" i="4"/>
  <c r="M16" i="4"/>
  <c r="L17" i="4"/>
  <c r="M17" i="4" s="1"/>
  <c r="L18" i="4"/>
  <c r="M18" i="4" s="1"/>
  <c r="L19" i="4"/>
  <c r="M19" i="4" s="1"/>
  <c r="L20" i="4"/>
  <c r="M20" i="4"/>
  <c r="L21" i="4"/>
  <c r="M21" i="4" s="1"/>
  <c r="L22" i="4"/>
  <c r="M22" i="4" s="1"/>
  <c r="L23" i="4"/>
  <c r="M23" i="4" s="1"/>
  <c r="L24" i="4"/>
  <c r="M24" i="4"/>
  <c r="L25" i="4"/>
  <c r="M25" i="4" s="1"/>
  <c r="L26" i="4"/>
  <c r="M26" i="4" s="1"/>
  <c r="L27" i="4"/>
  <c r="M27" i="4" s="1"/>
  <c r="L28" i="4"/>
  <c r="M28" i="4"/>
  <c r="L29" i="4"/>
  <c r="M29" i="4" s="1"/>
  <c r="L30" i="4"/>
  <c r="M30" i="4" s="1"/>
  <c r="L31" i="4"/>
  <c r="M31" i="4" s="1"/>
  <c r="L32" i="4"/>
  <c r="M32" i="4"/>
  <c r="L33" i="4"/>
  <c r="M33" i="4" s="1"/>
  <c r="L34" i="4"/>
  <c r="M34" i="4" s="1"/>
  <c r="L35" i="4"/>
  <c r="M35" i="4" s="1"/>
  <c r="L36" i="4"/>
  <c r="M36" i="4"/>
  <c r="L37" i="4"/>
  <c r="M37" i="4" s="1"/>
  <c r="L38" i="4"/>
  <c r="M38" i="4" s="1"/>
  <c r="L39" i="4"/>
  <c r="M39" i="4" s="1"/>
  <c r="L40" i="4"/>
  <c r="M40" i="4"/>
  <c r="L41" i="4"/>
  <c r="M41" i="4" s="1"/>
  <c r="L42" i="4"/>
  <c r="M42" i="4" s="1"/>
  <c r="L43" i="4"/>
  <c r="M43" i="4" s="1"/>
  <c r="L44" i="4"/>
  <c r="M44" i="4"/>
  <c r="L45" i="4"/>
  <c r="M45" i="4" s="1"/>
  <c r="L46" i="4"/>
  <c r="M46" i="4" s="1"/>
  <c r="L47" i="4"/>
  <c r="M47" i="4" s="1"/>
  <c r="L48" i="4"/>
  <c r="M48" i="4"/>
  <c r="L49" i="4"/>
  <c r="M49" i="4" s="1"/>
  <c r="L50" i="4"/>
  <c r="M50" i="4" s="1"/>
  <c r="L51" i="4"/>
  <c r="M51" i="4" s="1"/>
  <c r="L52" i="4"/>
  <c r="M52" i="4"/>
  <c r="L53" i="4"/>
  <c r="M53" i="4" s="1"/>
  <c r="L54" i="4"/>
  <c r="M54" i="4" s="1"/>
  <c r="L55" i="4"/>
  <c r="M55" i="4" s="1"/>
  <c r="L56" i="4"/>
  <c r="M56" i="4"/>
  <c r="L57" i="4"/>
  <c r="M57" i="4" s="1"/>
  <c r="L58" i="4"/>
  <c r="M58" i="4" s="1"/>
  <c r="L59" i="4"/>
  <c r="M59" i="4" s="1"/>
  <c r="L60" i="4"/>
  <c r="M60" i="4"/>
  <c r="L61" i="4"/>
  <c r="M61" i="4" s="1"/>
  <c r="L62" i="4"/>
  <c r="M62" i="4" s="1"/>
  <c r="L63" i="4"/>
  <c r="M63" i="4" s="1"/>
  <c r="L64" i="4"/>
  <c r="M64" i="4"/>
  <c r="L65" i="4"/>
  <c r="M65" i="4" s="1"/>
  <c r="L66" i="4"/>
  <c r="M66" i="4" s="1"/>
  <c r="L67" i="4"/>
  <c r="M67" i="4" s="1"/>
  <c r="L68" i="4"/>
  <c r="M68" i="4"/>
  <c r="L69" i="4"/>
  <c r="M69" i="4" s="1"/>
  <c r="L70" i="4"/>
  <c r="M70" i="4" s="1"/>
  <c r="L71" i="4"/>
  <c r="M71" i="4" s="1"/>
  <c r="L72" i="4"/>
  <c r="M72" i="4"/>
  <c r="L73" i="4"/>
  <c r="M73" i="4" s="1"/>
  <c r="L74" i="4"/>
  <c r="M74" i="4" s="1"/>
  <c r="L75" i="4"/>
  <c r="M75" i="4" s="1"/>
  <c r="L76" i="4"/>
  <c r="M76" i="4"/>
  <c r="L77" i="4"/>
  <c r="M77" i="4" s="1"/>
  <c r="L78" i="4"/>
  <c r="M78" i="4" s="1"/>
  <c r="L79" i="4"/>
  <c r="M79" i="4" s="1"/>
  <c r="L80" i="4"/>
  <c r="M80" i="4"/>
  <c r="L81" i="4"/>
  <c r="M81" i="4" s="1"/>
  <c r="L4" i="4"/>
  <c r="M4" i="4" s="1"/>
  <c r="L5" i="3"/>
  <c r="M5" i="3"/>
  <c r="L6" i="3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L46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L54" i="3"/>
  <c r="M54" i="3"/>
  <c r="L55" i="3"/>
  <c r="M55" i="3"/>
  <c r="L56" i="3"/>
  <c r="M56" i="3"/>
  <c r="L57" i="3"/>
  <c r="M57" i="3"/>
  <c r="L58" i="3"/>
  <c r="M58" i="3"/>
  <c r="L59" i="3"/>
  <c r="M59" i="3"/>
  <c r="L60" i="3"/>
  <c r="M60" i="3"/>
  <c r="L61" i="3"/>
  <c r="M61" i="3"/>
  <c r="L62" i="3"/>
  <c r="M62" i="3"/>
  <c r="L63" i="3"/>
  <c r="M63" i="3"/>
  <c r="L64" i="3"/>
  <c r="M64" i="3"/>
  <c r="L65" i="3"/>
  <c r="M65" i="3"/>
  <c r="L66" i="3"/>
  <c r="M66" i="3"/>
  <c r="L67" i="3"/>
  <c r="M67" i="3"/>
  <c r="L68" i="3"/>
  <c r="M68" i="3"/>
  <c r="L69" i="3"/>
  <c r="M69" i="3"/>
  <c r="L70" i="3"/>
  <c r="M70" i="3"/>
  <c r="L71" i="3"/>
  <c r="M71" i="3"/>
  <c r="L72" i="3"/>
  <c r="M72" i="3"/>
  <c r="L73" i="3"/>
  <c r="M73" i="3"/>
  <c r="L74" i="3"/>
  <c r="M74" i="3"/>
  <c r="L75" i="3"/>
  <c r="M75" i="3"/>
  <c r="L76" i="3"/>
  <c r="M76" i="3"/>
  <c r="L77" i="3"/>
  <c r="M77" i="3"/>
  <c r="L78" i="3"/>
  <c r="M78" i="3"/>
  <c r="L79" i="3"/>
  <c r="M79" i="3"/>
  <c r="L80" i="3"/>
  <c r="M80" i="3"/>
  <c r="L81" i="3"/>
  <c r="M81" i="3"/>
  <c r="L4" i="3"/>
  <c r="M4" i="3" s="1"/>
  <c r="L5" i="2"/>
  <c r="M5" i="2" s="1"/>
  <c r="L6" i="2"/>
  <c r="M6" i="2" s="1"/>
  <c r="L7" i="2"/>
  <c r="M7" i="2" s="1"/>
  <c r="L8" i="2"/>
  <c r="M8" i="2" s="1"/>
  <c r="L9" i="2"/>
  <c r="M9" i="2" s="1"/>
  <c r="L10" i="2"/>
  <c r="M10" i="2" s="1"/>
  <c r="L11" i="2"/>
  <c r="M11" i="2" s="1"/>
  <c r="L12" i="2"/>
  <c r="M12" i="2" s="1"/>
  <c r="L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L25" i="2"/>
  <c r="M25" i="2"/>
  <c r="L26" i="2"/>
  <c r="M26" i="2" s="1"/>
  <c r="L27" i="2"/>
  <c r="M27" i="2" s="1"/>
  <c r="L28" i="2"/>
  <c r="M28" i="2" s="1"/>
  <c r="L29" i="2"/>
  <c r="M29" i="2"/>
  <c r="L30" i="2"/>
  <c r="M30" i="2" s="1"/>
  <c r="L31" i="2"/>
  <c r="M31" i="2" s="1"/>
  <c r="L32" i="2"/>
  <c r="M32" i="2" s="1"/>
  <c r="L33" i="2"/>
  <c r="M33" i="2"/>
  <c r="L34" i="2"/>
  <c r="M34" i="2" s="1"/>
  <c r="L35" i="2"/>
  <c r="M35" i="2" s="1"/>
  <c r="L36" i="2"/>
  <c r="M36" i="2" s="1"/>
  <c r="L37" i="2"/>
  <c r="M37" i="2"/>
  <c r="L38" i="2"/>
  <c r="M38" i="2" s="1"/>
  <c r="L39" i="2"/>
  <c r="M39" i="2" s="1"/>
  <c r="L40" i="2"/>
  <c r="M40" i="2" s="1"/>
  <c r="L41" i="2"/>
  <c r="M41" i="2"/>
  <c r="L42" i="2"/>
  <c r="M42" i="2" s="1"/>
  <c r="L43" i="2"/>
  <c r="M43" i="2" s="1"/>
  <c r="L44" i="2"/>
  <c r="M44" i="2" s="1"/>
  <c r="L45" i="2"/>
  <c r="M45" i="2"/>
  <c r="L46" i="2"/>
  <c r="M46" i="2" s="1"/>
  <c r="L47" i="2"/>
  <c r="M47" i="2" s="1"/>
  <c r="L48" i="2"/>
  <c r="M48" i="2" s="1"/>
  <c r="L49" i="2"/>
  <c r="M49" i="2"/>
  <c r="L50" i="2"/>
  <c r="M50" i="2" s="1"/>
  <c r="L51" i="2"/>
  <c r="M51" i="2" s="1"/>
  <c r="L52" i="2"/>
  <c r="M52" i="2" s="1"/>
  <c r="L53" i="2"/>
  <c r="M53" i="2"/>
  <c r="L54" i="2"/>
  <c r="M54" i="2" s="1"/>
  <c r="L55" i="2"/>
  <c r="M55" i="2" s="1"/>
  <c r="L56" i="2"/>
  <c r="M56" i="2" s="1"/>
  <c r="L57" i="2"/>
  <c r="M57" i="2"/>
  <c r="L58" i="2"/>
  <c r="M58" i="2" s="1"/>
  <c r="L59" i="2"/>
  <c r="M59" i="2" s="1"/>
  <c r="L60" i="2"/>
  <c r="M60" i="2" s="1"/>
  <c r="L61" i="2"/>
  <c r="M61" i="2"/>
  <c r="L62" i="2"/>
  <c r="M62" i="2" s="1"/>
  <c r="L63" i="2"/>
  <c r="M63" i="2" s="1"/>
  <c r="L64" i="2"/>
  <c r="M64" i="2" s="1"/>
  <c r="L65" i="2"/>
  <c r="M65" i="2"/>
  <c r="L66" i="2"/>
  <c r="M66" i="2" s="1"/>
  <c r="L67" i="2"/>
  <c r="M67" i="2" s="1"/>
  <c r="L68" i="2"/>
  <c r="M68" i="2" s="1"/>
  <c r="L69" i="2"/>
  <c r="M69" i="2"/>
  <c r="L70" i="2"/>
  <c r="M70" i="2" s="1"/>
  <c r="L71" i="2"/>
  <c r="M71" i="2" s="1"/>
  <c r="L72" i="2"/>
  <c r="M72" i="2" s="1"/>
  <c r="L73" i="2"/>
  <c r="M73" i="2"/>
  <c r="L74" i="2"/>
  <c r="M74" i="2" s="1"/>
  <c r="L75" i="2"/>
  <c r="M75" i="2" s="1"/>
  <c r="L76" i="2"/>
  <c r="M76" i="2" s="1"/>
  <c r="L77" i="2"/>
  <c r="M77" i="2"/>
  <c r="L78" i="2"/>
  <c r="M78" i="2" s="1"/>
  <c r="L79" i="2"/>
  <c r="M79" i="2" s="1"/>
  <c r="L80" i="2"/>
  <c r="M80" i="2" s="1"/>
  <c r="L81" i="2"/>
  <c r="M81" i="2"/>
  <c r="L4" i="2"/>
  <c r="M4" i="2" s="1"/>
  <c r="L5" i="9"/>
  <c r="L6" i="9"/>
  <c r="M6" i="9"/>
  <c r="L7" i="9"/>
  <c r="L8" i="9"/>
  <c r="M8" i="9"/>
  <c r="L9" i="9"/>
  <c r="L10" i="9"/>
  <c r="L11" i="9"/>
  <c r="L12" i="9"/>
  <c r="M12" i="9"/>
  <c r="L13" i="9"/>
  <c r="L14" i="9"/>
  <c r="L15" i="9"/>
  <c r="L16" i="9"/>
  <c r="M16" i="9"/>
  <c r="L17" i="9"/>
  <c r="L18" i="9"/>
  <c r="L19" i="9"/>
  <c r="L20" i="9"/>
  <c r="L21" i="9"/>
  <c r="L22" i="9"/>
  <c r="M22" i="9"/>
  <c r="L23" i="9"/>
  <c r="L24" i="9"/>
  <c r="M24" i="9"/>
  <c r="L25" i="9"/>
  <c r="L26" i="9"/>
  <c r="L27" i="9"/>
  <c r="L28" i="9"/>
  <c r="M28" i="9"/>
  <c r="L29" i="9"/>
  <c r="L30" i="9"/>
  <c r="L31" i="9"/>
  <c r="L32" i="9"/>
  <c r="M32" i="9"/>
  <c r="L33" i="9"/>
  <c r="L34" i="9"/>
  <c r="L35" i="9"/>
  <c r="L36" i="9"/>
  <c r="L37" i="9"/>
  <c r="L38" i="9"/>
  <c r="M38" i="9"/>
  <c r="L39" i="9"/>
  <c r="L40" i="9"/>
  <c r="M40" i="9"/>
  <c r="L41" i="9"/>
  <c r="L42" i="9"/>
  <c r="L43" i="9"/>
  <c r="L44" i="9"/>
  <c r="M44" i="9"/>
  <c r="L45" i="9"/>
  <c r="L46" i="9"/>
  <c r="L47" i="9"/>
  <c r="L48" i="9"/>
  <c r="M48" i="9"/>
  <c r="L49" i="9"/>
  <c r="L50" i="9"/>
  <c r="L51" i="9"/>
  <c r="L52" i="9"/>
  <c r="L53" i="9"/>
  <c r="L54" i="9"/>
  <c r="M54" i="9"/>
  <c r="L55" i="9"/>
  <c r="L56" i="9"/>
  <c r="M56" i="9"/>
  <c r="L57" i="9"/>
  <c r="L58" i="9"/>
  <c r="L59" i="9"/>
  <c r="L60" i="9"/>
  <c r="M60" i="9"/>
  <c r="L61" i="9"/>
  <c r="L62" i="9"/>
  <c r="L63" i="9"/>
  <c r="L64" i="9"/>
  <c r="M64" i="9"/>
  <c r="L65" i="9"/>
  <c r="L66" i="9"/>
  <c r="L67" i="9"/>
  <c r="L68" i="9"/>
  <c r="L69" i="9"/>
  <c r="L70" i="9"/>
  <c r="M70" i="9"/>
  <c r="L71" i="9"/>
  <c r="L72" i="9"/>
  <c r="M72" i="9"/>
  <c r="L73" i="9"/>
  <c r="L74" i="9"/>
  <c r="L75" i="9"/>
  <c r="L76" i="9"/>
  <c r="M76" i="9"/>
  <c r="L77" i="9"/>
  <c r="L78" i="9"/>
  <c r="L79" i="9"/>
  <c r="L80" i="9"/>
  <c r="M80" i="9"/>
  <c r="L81" i="9"/>
  <c r="M4" i="9"/>
  <c r="L4" i="9"/>
  <c r="M74" i="9" l="1"/>
  <c r="M71" i="9"/>
  <c r="M68" i="9"/>
  <c r="M65" i="9"/>
  <c r="M62" i="9"/>
  <c r="M51" i="9"/>
  <c r="M42" i="9"/>
  <c r="M39" i="9"/>
  <c r="M36" i="9"/>
  <c r="M33" i="9"/>
  <c r="M30" i="9"/>
  <c r="M19" i="9"/>
  <c r="M10" i="9"/>
  <c r="M7" i="9"/>
  <c r="M4" i="5"/>
  <c r="M72" i="5"/>
  <c r="M69" i="5"/>
  <c r="M56" i="5"/>
  <c r="M53" i="5"/>
  <c r="M40" i="5"/>
  <c r="M37" i="5"/>
  <c r="M79" i="9"/>
  <c r="M59" i="9"/>
  <c r="M50" i="9"/>
  <c r="M47" i="9"/>
  <c r="M41" i="9"/>
  <c r="M27" i="9"/>
  <c r="M18" i="9"/>
  <c r="M15" i="9"/>
  <c r="M9" i="9"/>
  <c r="M81" i="5"/>
  <c r="M68" i="5"/>
  <c r="M65" i="5"/>
  <c r="M52" i="5"/>
  <c r="M49" i="5"/>
  <c r="M36" i="5"/>
  <c r="M33" i="5"/>
  <c r="M73" i="9"/>
  <c r="M81" i="9"/>
  <c r="M78" i="9"/>
  <c r="M67" i="9"/>
  <c r="M58" i="9"/>
  <c r="M55" i="9"/>
  <c r="M52" i="9"/>
  <c r="M49" i="9"/>
  <c r="M46" i="9"/>
  <c r="M35" i="9"/>
  <c r="M26" i="9"/>
  <c r="M23" i="9"/>
  <c r="M20" i="9"/>
  <c r="M17" i="9"/>
  <c r="M14" i="9"/>
  <c r="M80" i="5"/>
  <c r="M77" i="5"/>
  <c r="M64" i="5"/>
  <c r="M61" i="5"/>
  <c r="M48" i="5"/>
  <c r="M45" i="5"/>
  <c r="M75" i="9"/>
  <c r="M66" i="9"/>
  <c r="M63" i="9"/>
  <c r="M57" i="9"/>
  <c r="M43" i="9"/>
  <c r="M34" i="9"/>
  <c r="M31" i="9"/>
  <c r="M25" i="9"/>
  <c r="M11" i="9"/>
  <c r="M76" i="5"/>
  <c r="M73" i="5"/>
  <c r="M60" i="5"/>
  <c r="M57" i="5"/>
  <c r="M44" i="5"/>
  <c r="M41" i="5"/>
  <c r="M25" i="5"/>
  <c r="M17" i="5"/>
  <c r="M9" i="5"/>
  <c r="M75" i="5"/>
  <c r="M67" i="5"/>
  <c r="M59" i="5"/>
  <c r="M51" i="5"/>
  <c r="M43" i="5"/>
  <c r="M35" i="5"/>
  <c r="M32" i="5"/>
  <c r="M27" i="5"/>
  <c r="M24" i="5"/>
  <c r="M19" i="5"/>
  <c r="M16" i="5"/>
  <c r="M11" i="5"/>
  <c r="M8" i="5"/>
  <c r="M29" i="5"/>
  <c r="M21" i="5"/>
  <c r="M13" i="5"/>
  <c r="M5" i="5"/>
  <c r="M77" i="9"/>
  <c r="M69" i="9"/>
  <c r="M61" i="9"/>
  <c r="M53" i="9"/>
  <c r="M45" i="9"/>
  <c r="M37" i="9"/>
  <c r="M29" i="9"/>
  <c r="M21" i="9"/>
  <c r="M13" i="9"/>
  <c r="M5" i="9"/>
  <c r="M79" i="5"/>
  <c r="M71" i="5"/>
  <c r="M63" i="5"/>
  <c r="M55" i="5"/>
  <c r="M47" i="5"/>
  <c r="M39" i="5"/>
  <c r="M31" i="5"/>
  <c r="M28" i="5"/>
  <c r="M23" i="5"/>
  <c r="M20" i="5"/>
  <c r="M15" i="5"/>
  <c r="M12" i="5"/>
  <c r="M7" i="5"/>
  <c r="J31" i="14"/>
  <c r="J21" i="14"/>
  <c r="J9" i="15"/>
  <c r="J17" i="15"/>
  <c r="J25" i="15"/>
  <c r="J11" i="14"/>
</calcChain>
</file>

<file path=xl/sharedStrings.xml><?xml version="1.0" encoding="utf-8"?>
<sst xmlns="http://schemas.openxmlformats.org/spreadsheetml/2006/main" count="1041" uniqueCount="164">
  <si>
    <t>จำนวนเงินกองทุนฯ</t>
  </si>
  <si>
    <t>วิเคราะห์ลูกหนี้</t>
  </si>
  <si>
    <t>สัญญา</t>
  </si>
  <si>
    <t>จังหวัด</t>
  </si>
  <si>
    <t>เงินที่อนุมัติทั้งหมด</t>
  </si>
  <si>
    <t>เงินต้นที่รับชำระ ณ. 2021-01-28</t>
  </si>
  <si>
    <t>ลูกหนี้คงเหลือ ณ. 2021-01-28</t>
  </si>
  <si>
    <t>ยังไม่ถึงกำหนดชำระ</t>
  </si>
  <si>
    <t>หนี้เกินกำหนด</t>
  </si>
  <si>
    <t>ยังไม่หมดสัญญา</t>
  </si>
  <si>
    <t>หมดสัญญา</t>
  </si>
  <si>
    <t>จำนวนสัญญา</t>
  </si>
  <si>
    <t>จำนวนสัญญาคงเหลือ</t>
  </si>
  <si>
    <t>(งวดหลัง 2021-01-28)</t>
  </si>
  <si>
    <t>(งวดก่อน 2021-01-28)</t>
  </si>
  <si>
    <t>กระบี่</t>
  </si>
  <si>
    <t>กรุงเทพมหานคร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</si>
  <si>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</si>
  <si>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</si>
  <si>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</si>
  <si>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</si>
  <si>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</si>
  <si>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</si>
  <si>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</si>
  <si>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</si>
  <si>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</si>
  <si>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</si>
  <si>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</si>
  <si>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</si>
  <si>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</si>
  <si>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</si>
  <si>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</si>
  <si>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</si>
  <si>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</si>
  <si>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</si>
  <si>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</si>
  <si>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</si>
  <si>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</si>
  <si>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</si>
  <si>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</si>
  <si>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</si>
  <si>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</si>
  <si>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</si>
  <si>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</si>
  <si>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</si>
  <si>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</si>
  <si>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</si>
  <si>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</si>
  <si>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</si>
  <si>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</si>
  <si>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</si>
  <si>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ภูเก็ต</t>
  </si>
  <si>
    <t>มหาสารคาม</t>
  </si>
  <si>
    <t>มุกดาหาร</t>
  </si>
  <si>
    <t>ยะลา</t>
  </si>
  <si>
    <t>ยโสธร</t>
  </si>
  <si>
    <t>ระนอง</t>
  </si>
  <si>
    <t>ระยอง</t>
  </si>
  <si>
    <t>ราชบุรี</t>
  </si>
  <si>
    <t>ร้อยเอ็ด</t>
  </si>
  <si>
    <t>ลพบุรี</t>
  </si>
  <si>
    <t>ลำปาง</t>
  </si>
  <si>
    <t>ลำพูน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</si>
  <si>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</si>
  <si>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</si>
  <si>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</si>
  <si>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</si>
  <si>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</si>
  <si>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</si>
  <si>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</si>
  <si>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สระบุรี</t>
  </si>
  <si>
    <t>สระแก้ว</t>
  </si>
  <si>
    <t>สิงห์บุรี</t>
  </si>
  <si>
    <t>สุพรรณบุรี</t>
  </si>
  <si>
    <t>สุราษฎร์ธานี</t>
  </si>
  <si>
    <t>สุรินทร์</t>
  </si>
  <si>
    <t>สุโขทัย</t>
  </si>
  <si>
    <t>หนองคาย</t>
  </si>
  <si>
    <t>หนองบัวลำภู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</si>
  <si>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</si>
  <si>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</si>
  <si>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</si>
  <si>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</si>
  <si>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</si>
  <si>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อ่างทอง</t>
  </si>
  <si>
    <t>เชียงราย</t>
  </si>
  <si>
    <t>เชียงใหม่</t>
  </si>
  <si>
    <t>เพชรบุรี</t>
  </si>
  <si>
    <t>เพชรบูรณ์</t>
  </si>
  <si>
    <t>เลย</t>
  </si>
  <si>
    <t>แพร่</t>
  </si>
  <si>
    <t>แม่ฮ่องสอน</t>
  </si>
  <si>
    <t>รวมทั้งหมด</t>
  </si>
  <si>
    <t>ลำดับ</t>
  </si>
  <si>
    <t>เงินที่อนุมัติ 
2556 - 2559
( A )</t>
  </si>
  <si>
    <t>ชำระคืน
( B )</t>
  </si>
  <si>
    <t>ลูกหนี้คงเหลือ
( C )</t>
  </si>
  <si>
    <t>หนี้ยังไม่ถึง
กำหนดชำระ
( D )</t>
  </si>
  <si>
    <t>หนี้เกิน
กำหนดชำระ
( E )</t>
  </si>
  <si>
    <t>ยังไม่หมดสัญญา
( K )</t>
  </si>
  <si>
    <t>หมดสัญญาแล้ว
( L )</t>
  </si>
  <si>
    <t>เงินที่อนุมัติ
2560 - 2563
( F )</t>
  </si>
  <si>
    <t>ชำระคืน
( G )</t>
  </si>
  <si>
    <t>ลูกหนี้คงเหลือ
( H )</t>
  </si>
  <si>
    <t>หนี้ยังไม่ถึง
กำหนดชำระ
( I )</t>
  </si>
  <si>
    <t>หนี้เกิน
กำหนดชำระ
( J )</t>
  </si>
  <si>
    <t>ยังไม่หมดสัญญา
( M )</t>
  </si>
  <si>
    <t>หมดสัญญาแล้ว
( N )</t>
  </si>
  <si>
    <t>เงินที่อนุมัติ 
2556 - 2563
(A+F)</t>
  </si>
  <si>
    <t>ชำระคืน
(B+G)</t>
  </si>
  <si>
    <t>ลูกหนี้คงเหลือ
(C+H)</t>
  </si>
  <si>
    <t>หนี้ยังไม่ถึง
กำหนดชำระ
(D+I)</t>
  </si>
  <si>
    <t>หนี้เกิน
กำหนดชำระ
(E+J)</t>
  </si>
  <si>
    <t>ยังไม่หมดสัญญา
(K+M)</t>
  </si>
  <si>
    <t>หมดสัญญาแล้ว
(L+N)</t>
  </si>
  <si>
    <t>ร้อยละของหนี้เกิน
กำหนดชำระ
(ฐานจากลูกหนี้คงเหลือ)</t>
  </si>
  <si>
    <t>รวม</t>
  </si>
  <si>
    <t xml:space="preserve"> </t>
  </si>
  <si>
    <t>กองทุนเดิม ปี 2556 - 2559</t>
  </si>
  <si>
    <t>กองทุนใหม่ ปี 2560 - 2564</t>
  </si>
  <si>
    <t>รวมทั้งหมด ปี 2556 - 2564</t>
  </si>
  <si>
    <t>หนี้เกินกำหนดชำระกองทุนพัฒนาบทบาทสตรี  ณ ปัจจุบัน  Real time (ดึงข้อมูล ณ 29 ม.ค. 64)</t>
  </si>
  <si>
    <t>เขตตรวจที่ 1</t>
  </si>
  <si>
    <t>เขตตรวจที่ 13</t>
  </si>
  <si>
    <t>ลำดับที่</t>
  </si>
  <si>
    <t>ผลการเบิกจ่ายงบบริหาร</t>
  </si>
  <si>
    <t>ผลการเบิกจ่าย (อุดหนุน)</t>
  </si>
  <si>
    <t>ผลการเบิกจ่าย (หมุนเวียน)</t>
  </si>
  <si>
    <t>ผลการเบิกจ่ายภาพรวม</t>
  </si>
  <si>
    <t>จัดสรร</t>
  </si>
  <si>
    <t>เบิกจ่าย</t>
  </si>
  <si>
    <t>ร้อยละ</t>
  </si>
  <si>
    <t xml:space="preserve">เบิกจ่าย </t>
  </si>
  <si>
    <t>ผลการเบิกจ่ายงบประมาณกองทุนพัฒนาบทบาทสตรีในระบบ SARA ดึงข้อมูล ณ วันที่ 25 มกราคม 2564</t>
  </si>
  <si>
    <t>ลูกหนี้คงเหลือ</t>
  </si>
  <si>
    <t>ปี 2556 - 2564</t>
  </si>
  <si>
    <t>จากฐานลูกหนี้คงเหลือ</t>
  </si>
  <si>
    <t>ผลการบริหารจัดการหนี้ กองทุนพัฒนาบทบาทสตรี</t>
  </si>
  <si>
    <t>หนี้ยังไม่ถึง</t>
  </si>
  <si>
    <t>หนี้เกิน</t>
  </si>
  <si>
    <t>(A)</t>
  </si>
  <si>
    <t>(B)</t>
  </si>
  <si>
    <t>(C)</t>
  </si>
  <si>
    <t>หมายเหตุ</t>
  </si>
  <si>
    <t xml:space="preserve">แบบรายงานการบริหารจัดการหนี้ กองทุนพัฒนาบทบาทสตรี  </t>
  </si>
  <si>
    <t>(บาท)</t>
  </si>
  <si>
    <t>กำหนดชำระ (บาท)</t>
  </si>
  <si>
    <t>ร้อยละของหนี้เกินกำหนดชำระ</t>
  </si>
  <si>
    <t>จำนวนเงินที่อนุมัติ</t>
  </si>
  <si>
    <t>รับชำระคืนเงินต้น</t>
  </si>
  <si>
    <t xml:space="preserve">    C = B x 100</t>
  </si>
  <si>
    <t xml:space="preserve">              A</t>
  </si>
  <si>
    <t xml:space="preserve">       (.........................................................)</t>
  </si>
  <si>
    <t xml:space="preserve">ตัวชี้วัดและค่าเป้าหมายการประเมินผลการปฏิบัติราชการของตำแหน่งพัฒนาการจังหวัด สำหรับรอบการประเมินที่ 2 ประจำปีงบประมาณ 2564 </t>
  </si>
  <si>
    <t>ข้อมูล ณ วันที่ 30 กันยายน 2564</t>
  </si>
  <si>
    <t xml:space="preserve">    จำนวน ............................ โครงการ จำนวนงินคงเหลือ .............................................. บาท </t>
  </si>
  <si>
    <t>1. สูตรการคำนวณ</t>
  </si>
  <si>
    <t xml:space="preserve">    A = ลูกหนี้คงเหลือตั้งแต่ปี 2556 - 2564</t>
  </si>
  <si>
    <t>2. การหาร้อยละของหนี้เกินกำหนดชำระ</t>
  </si>
  <si>
    <t>3. รายงานทะเบียนลูกหนี้คงเหลือในโปรแกรมจัดการทะเบียนลูกหนี้ (SARA) ณ วันที่ 30 กันยายน 2564</t>
  </si>
  <si>
    <t xml:space="preserve">    C = ร้อยละของหนี้เกินกำหนดชำระ</t>
  </si>
  <si>
    <t xml:space="preserve">    B = หนี้เกินกำหนดชำระตั้งแต่ปี 2556 - 2564  (ลูกหนี้คงเหลือ - หนี้ยังไม่ถึงกำหนดชำระ - ดำเนินคดี)</t>
  </si>
  <si>
    <t>ลงชื่อ .......................................................... ผู้รายงาน</t>
  </si>
  <si>
    <t>พัฒนาการจังหวัด 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</si>
</sst>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_(* #,##0.00_);_(* \(#,##0.00\);_(* &quot;-&quot;??_);_(@_)"/>
    <numFmt numFmtId="188" formatCode="0.0"/>
  </numFmts>
  <fonts count="22">
    <font>
      <sz val="11"/>
      <color theme="1"/>
      <name val="Tahoma"/>
      <family val="2"/>
      <charset val="222"/>
      <scheme val="minor"/>
    </font>
    <font>
      <b/>
      <sz val="9"/>
      <color theme="1"/>
      <name val="Inherit"/>
    </font>
    <font>
      <sz val="9"/>
      <color theme="1"/>
      <name val="Inherit"/>
    </font>
    <font>
      <sz val="9"/>
      <color theme="1"/>
      <name val="Inherit"/>
    </font>
    <font>
      <sz val="11"/>
      <color theme="1"/>
      <name val="Tahoma"/>
      <family val="2"/>
      <charset val="222"/>
      <scheme val="minor"/>
    </font>
    <font>
      <b/>
      <sz val="17"/>
      <color theme="1"/>
      <name val="TH SarabunPSK"/>
      <family val="2"/>
    </font>
    <font>
      <sz val="17"/>
      <color theme="1"/>
      <name val="TH SarabunPSK"/>
      <family val="2"/>
    </font>
    <font>
      <b/>
      <sz val="17"/>
      <name val="TH SarabunPSK"/>
      <family val="2"/>
    </font>
    <font>
      <sz val="17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color theme="1"/>
      <name val="TH Chakra Petch"/>
    </font>
    <font>
      <b/>
      <sz val="16"/>
      <color theme="1"/>
      <name val="TH Chakra Petch"/>
    </font>
    <font>
      <b/>
      <sz val="11"/>
      <name val="Chulabhorn Likit Text Light๙"/>
    </font>
    <font>
      <b/>
      <sz val="11"/>
      <color theme="1"/>
      <name val="Chulabhorn Likit Text Light๙"/>
    </font>
    <font>
      <sz val="11"/>
      <color theme="1"/>
      <name val="Chulabhorn Likit Text Light๙"/>
    </font>
    <font>
      <b/>
      <u/>
      <sz val="11"/>
      <color theme="1"/>
      <name val="Chulabhorn Likit Text Light๙"/>
    </font>
    <font>
      <u/>
      <sz val="11"/>
      <color theme="1"/>
      <name val="Chulabhorn Likit Text Light๙"/>
    </font>
  </fonts>
  <fills count="1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A991"/>
        <bgColor indexed="64"/>
      </patternFill>
    </fill>
    <fill>
      <patternFill patternType="solid">
        <fgColor rgb="FF99CCE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CC00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DDDDDD"/>
      </right>
      <top style="medium">
        <color rgb="FFDDDDDD"/>
      </top>
      <bottom style="thick">
        <color rgb="FFDDDDDD"/>
      </bottom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 style="thick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thick">
        <color rgb="FFDDDDDD"/>
      </bottom>
      <diagonal/>
    </border>
    <border>
      <left/>
      <right/>
      <top style="medium">
        <color rgb="FFDDDDDD"/>
      </top>
      <bottom style="thick">
        <color rgb="FFDDDDDD"/>
      </bottom>
      <diagonal/>
    </border>
    <border>
      <left style="medium">
        <color rgb="FFDDDDDD"/>
      </left>
      <right style="medium">
        <color rgb="FFDDDDDD"/>
      </right>
      <top style="thick">
        <color rgb="FFDDDDD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87" fontId="4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/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2" borderId="2" xfId="0" applyFill="1" applyBorder="1"/>
    <xf numFmtId="4" fontId="0" fillId="0" borderId="0" xfId="0" applyNumberFormat="1"/>
    <xf numFmtId="0" fontId="2" fillId="2" borderId="4" xfId="0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horizontal="right" vertical="top" wrapText="1"/>
    </xf>
    <xf numFmtId="4" fontId="2" fillId="3" borderId="4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vertical="top" wrapText="1"/>
    </xf>
    <xf numFmtId="3" fontId="2" fillId="2" borderId="4" xfId="0" applyNumberFormat="1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center" vertical="top" wrapText="1"/>
    </xf>
    <xf numFmtId="4" fontId="2" fillId="4" borderId="4" xfId="0" applyNumberFormat="1" applyFont="1" applyFill="1" applyBorder="1" applyAlignment="1">
      <alignment horizontal="right" vertical="top" wrapText="1"/>
    </xf>
    <xf numFmtId="3" fontId="2" fillId="4" borderId="4" xfId="0" applyNumberFormat="1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2" borderId="2" xfId="0" applyFill="1" applyBorder="1"/>
    <xf numFmtId="0" fontId="2" fillId="2" borderId="4" xfId="0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horizontal="right" vertical="top" wrapText="1"/>
    </xf>
    <xf numFmtId="4" fontId="2" fillId="3" borderId="4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center" vertical="top" wrapText="1"/>
    </xf>
    <xf numFmtId="4" fontId="2" fillId="4" borderId="4" xfId="0" applyNumberFormat="1" applyFont="1" applyFill="1" applyBorder="1" applyAlignment="1">
      <alignment horizontal="right" vertical="top" wrapText="1"/>
    </xf>
    <xf numFmtId="3" fontId="2" fillId="4" borderId="4" xfId="0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right" vertical="top" wrapText="1"/>
    </xf>
    <xf numFmtId="4" fontId="3" fillId="3" borderId="4" xfId="0" applyNumberFormat="1" applyFont="1" applyFill="1" applyBorder="1" applyAlignment="1">
      <alignment horizontal="right" vertical="top" wrapText="1"/>
    </xf>
    <xf numFmtId="3" fontId="3" fillId="2" borderId="4" xfId="0" applyNumberFormat="1" applyFont="1" applyFill="1" applyBorder="1" applyAlignment="1">
      <alignment horizontal="right" vertical="top" wrapText="1"/>
    </xf>
    <xf numFmtId="0" fontId="3" fillId="4" borderId="4" xfId="0" applyFont="1" applyFill="1" applyBorder="1" applyAlignment="1">
      <alignment horizontal="center" vertical="top" wrapText="1"/>
    </xf>
    <xf numFmtId="4" fontId="3" fillId="4" borderId="4" xfId="0" applyNumberFormat="1" applyFont="1" applyFill="1" applyBorder="1" applyAlignment="1">
      <alignment horizontal="right" vertical="top" wrapText="1"/>
    </xf>
    <xf numFmtId="3" fontId="3" fillId="4" borderId="4" xfId="0" applyNumberFormat="1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right" vertical="top" wrapText="1"/>
    </xf>
    <xf numFmtId="0" fontId="3" fillId="4" borderId="4" xfId="0" applyFont="1" applyFill="1" applyBorder="1" applyAlignment="1">
      <alignment horizontal="right" vertical="top" wrapText="1"/>
    </xf>
    <xf numFmtId="0" fontId="6" fillId="0" borderId="0" xfId="0" applyFont="1"/>
    <xf numFmtId="0" fontId="5" fillId="6" borderId="9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187" fontId="8" fillId="9" borderId="9" xfId="1" applyFont="1" applyFill="1" applyBorder="1" applyAlignment="1">
      <alignment horizontal="right" vertical="center"/>
    </xf>
    <xf numFmtId="2" fontId="6" fillId="9" borderId="9" xfId="0" applyNumberFormat="1" applyFont="1" applyFill="1" applyBorder="1" applyAlignment="1">
      <alignment horizontal="center"/>
    </xf>
    <xf numFmtId="4" fontId="6" fillId="10" borderId="9" xfId="0" applyNumberFormat="1" applyFont="1" applyFill="1" applyBorder="1" applyAlignment="1">
      <alignment vertical="center"/>
    </xf>
    <xf numFmtId="2" fontId="6" fillId="10" borderId="9" xfId="0" applyNumberFormat="1" applyFont="1" applyFill="1" applyBorder="1" applyAlignment="1">
      <alignment horizontal="center" vertical="center"/>
    </xf>
    <xf numFmtId="4" fontId="6" fillId="11" borderId="9" xfId="0" applyNumberFormat="1" applyFont="1" applyFill="1" applyBorder="1" applyAlignment="1">
      <alignment vertical="center"/>
    </xf>
    <xf numFmtId="2" fontId="6" fillId="11" borderId="9" xfId="0" applyNumberFormat="1" applyFont="1" applyFill="1" applyBorder="1" applyAlignment="1">
      <alignment horizontal="center" vertical="center"/>
    </xf>
    <xf numFmtId="2" fontId="6" fillId="0" borderId="0" xfId="0" applyNumberFormat="1" applyFont="1"/>
    <xf numFmtId="187" fontId="7" fillId="9" borderId="9" xfId="1" applyFont="1" applyFill="1" applyBorder="1" applyAlignment="1">
      <alignment horizontal="right" vertical="center"/>
    </xf>
    <xf numFmtId="2" fontId="5" fillId="9" borderId="9" xfId="0" applyNumberFormat="1" applyFont="1" applyFill="1" applyBorder="1" applyAlignment="1">
      <alignment horizontal="center"/>
    </xf>
    <xf numFmtId="4" fontId="5" fillId="10" borderId="9" xfId="0" applyNumberFormat="1" applyFont="1" applyFill="1" applyBorder="1" applyAlignment="1">
      <alignment vertical="center"/>
    </xf>
    <xf numFmtId="2" fontId="5" fillId="10" borderId="9" xfId="0" applyNumberFormat="1" applyFont="1" applyFill="1" applyBorder="1" applyAlignment="1">
      <alignment horizontal="center" vertical="center"/>
    </xf>
    <xf numFmtId="4" fontId="5" fillId="11" borderId="9" xfId="0" applyNumberFormat="1" applyFont="1" applyFill="1" applyBorder="1" applyAlignment="1">
      <alignment vertical="center"/>
    </xf>
    <xf numFmtId="2" fontId="5" fillId="11" borderId="9" xfId="0" applyNumberFormat="1" applyFont="1" applyFill="1" applyBorder="1" applyAlignment="1">
      <alignment horizontal="center" vertical="center"/>
    </xf>
    <xf numFmtId="0" fontId="5" fillId="0" borderId="0" xfId="0" applyFont="1"/>
    <xf numFmtId="0" fontId="9" fillId="0" borderId="0" xfId="0" applyFont="1"/>
    <xf numFmtId="0" fontId="5" fillId="0" borderId="0" xfId="0" applyFont="1" applyAlignment="1">
      <alignment vertical="center"/>
    </xf>
    <xf numFmtId="187" fontId="12" fillId="5" borderId="9" xfId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187" fontId="13" fillId="0" borderId="9" xfId="1" applyFont="1" applyBorder="1" applyAlignment="1">
      <alignment vertical="center"/>
    </xf>
    <xf numFmtId="187" fontId="13" fillId="0" borderId="9" xfId="1" applyFont="1" applyBorder="1" applyAlignment="1">
      <alignment horizontal="center" vertical="center"/>
    </xf>
    <xf numFmtId="187" fontId="12" fillId="0" borderId="9" xfId="0" applyNumberFormat="1" applyFont="1" applyBorder="1" applyAlignment="1">
      <alignment vertical="center"/>
    </xf>
    <xf numFmtId="187" fontId="12" fillId="0" borderId="9" xfId="1" applyFont="1" applyBorder="1" applyAlignment="1">
      <alignment vertical="center"/>
    </xf>
    <xf numFmtId="187" fontId="12" fillId="0" borderId="9" xfId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5" borderId="9" xfId="0" applyFont="1" applyFill="1" applyBorder="1" applyAlignment="1">
      <alignment horizontal="center" vertical="center"/>
    </xf>
    <xf numFmtId="187" fontId="12" fillId="5" borderId="9" xfId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5" fillId="0" borderId="0" xfId="0" applyFont="1"/>
    <xf numFmtId="187" fontId="15" fillId="0" borderId="0" xfId="1" applyFont="1"/>
    <xf numFmtId="0" fontId="16" fillId="0" borderId="0" xfId="0" applyFont="1"/>
    <xf numFmtId="0" fontId="18" fillId="0" borderId="0" xfId="0" applyFont="1" applyBorder="1" applyAlignment="1">
      <alignment horizontal="center"/>
    </xf>
    <xf numFmtId="0" fontId="19" fillId="0" borderId="0" xfId="0" applyFont="1"/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/>
    <xf numFmtId="0" fontId="18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187" fontId="19" fillId="0" borderId="0" xfId="1" applyFont="1"/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7" fillId="5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8" fontId="5" fillId="0" borderId="9" xfId="0" applyNumberFormat="1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12" borderId="9" xfId="0" applyFont="1" applyFill="1" applyBorder="1" applyAlignment="1">
      <alignment horizontal="center" vertical="center"/>
    </xf>
    <xf numFmtId="0" fontId="12" fillId="13" borderId="9" xfId="0" applyFont="1" applyFill="1" applyBorder="1" applyAlignment="1">
      <alignment horizontal="center" vertical="center"/>
    </xf>
    <xf numFmtId="0" fontId="12" fillId="14" borderId="9" xfId="0" applyFont="1" applyFill="1" applyBorder="1" applyAlignment="1">
      <alignment horizontal="center" vertical="center"/>
    </xf>
    <xf numFmtId="0" fontId="12" fillId="15" borderId="9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15</xdr:row>
      <xdr:rowOff>47625</xdr:rowOff>
    </xdr:from>
    <xdr:to>
      <xdr:col>0</xdr:col>
      <xdr:colOff>904875</xdr:colOff>
      <xdr:row>15</xdr:row>
      <xdr:rowOff>47625</xdr:rowOff>
    </xdr:to>
    <xdr:cxnSp macro="">
      <xdr:nvCxnSpPr>
        <xdr:cNvPr id="17" name="Straight Connector 16"/>
        <xdr:cNvCxnSpPr/>
      </xdr:nvCxnSpPr>
      <xdr:spPr>
        <a:xfrm>
          <a:off x="419100" y="3276600"/>
          <a:ext cx="485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642938</xdr:colOff>
      <xdr:row>0</xdr:row>
      <xdr:rowOff>0</xdr:rowOff>
    </xdr:from>
    <xdr:ext cx="184731" cy="26257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3701713" y="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642938</xdr:colOff>
      <xdr:row>0</xdr:row>
      <xdr:rowOff>0</xdr:rowOff>
    </xdr:from>
    <xdr:ext cx="184731" cy="26257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0520363" y="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L4" sqref="L4:M4"/>
    </sheetView>
  </sheetViews>
  <sheetFormatPr defaultRowHeight="14.25"/>
  <cols>
    <col min="1" max="1" width="8.875" bestFit="1" customWidth="1"/>
    <col min="2" max="3" width="13" bestFit="1" customWidth="1"/>
    <col min="4" max="6" width="11.625" bestFit="1" customWidth="1"/>
    <col min="7" max="7" width="10.75" bestFit="1" customWidth="1"/>
    <col min="8" max="8" width="11.625" bestFit="1" customWidth="1"/>
    <col min="9" max="9" width="5.625" bestFit="1" customWidth="1"/>
    <col min="10" max="10" width="10.25" bestFit="1" customWidth="1"/>
    <col min="12" max="12" width="13.875" bestFit="1" customWidth="1"/>
  </cols>
  <sheetData>
    <row r="1" spans="1:13" ht="15" thickBot="1">
      <c r="A1" s="95" t="s">
        <v>0</v>
      </c>
      <c r="B1" s="96"/>
      <c r="C1" s="97"/>
      <c r="D1" s="95" t="s">
        <v>1</v>
      </c>
      <c r="E1" s="96"/>
      <c r="F1" s="96"/>
      <c r="G1" s="97"/>
      <c r="H1" s="95" t="s">
        <v>2</v>
      </c>
      <c r="I1" s="97"/>
      <c r="J1" s="4"/>
      <c r="K1" s="1"/>
      <c r="L1" s="1"/>
    </row>
    <row r="2" spans="1:13" ht="24.75" thickTop="1">
      <c r="A2" s="98" t="s">
        <v>3</v>
      </c>
      <c r="B2" s="98" t="s">
        <v>4</v>
      </c>
      <c r="C2" s="98" t="s">
        <v>5</v>
      </c>
      <c r="D2" s="98" t="s">
        <v>6</v>
      </c>
      <c r="E2" s="2" t="s">
        <v>7</v>
      </c>
      <c r="F2" s="2" t="s">
        <v>8</v>
      </c>
      <c r="G2" s="98" t="s">
        <v>9</v>
      </c>
      <c r="H2" s="98" t="s">
        <v>10</v>
      </c>
      <c r="I2" s="98" t="s">
        <v>11</v>
      </c>
      <c r="J2" s="93" t="s">
        <v>12</v>
      </c>
      <c r="K2" s="1"/>
      <c r="L2" s="1"/>
    </row>
    <row r="3" spans="1:13" ht="24.75" thickBot="1">
      <c r="A3" s="94"/>
      <c r="B3" s="94"/>
      <c r="C3" s="94"/>
      <c r="D3" s="94"/>
      <c r="E3" s="3" t="s">
        <v>13</v>
      </c>
      <c r="F3" s="3" t="s">
        <v>14</v>
      </c>
      <c r="G3" s="94"/>
      <c r="H3" s="94"/>
      <c r="I3" s="94"/>
      <c r="J3" s="94"/>
      <c r="K3" s="1"/>
      <c r="L3" s="1"/>
    </row>
    <row r="4" spans="1:13" ht="15.75" thickTop="1" thickBot="1">
      <c r="A4" s="6" t="s">
        <v>15</v>
      </c>
      <c r="B4" s="7">
        <v>47959021</v>
      </c>
      <c r="C4" s="7">
        <v>30535355</v>
      </c>
      <c r="D4" s="7">
        <v>17423666</v>
      </c>
      <c r="E4" s="8">
        <v>14230736.01</v>
      </c>
      <c r="F4" s="8">
        <v>3300966.35</v>
      </c>
      <c r="G4" s="7">
        <v>2474755.35</v>
      </c>
      <c r="H4" s="7">
        <v>826211</v>
      </c>
      <c r="I4" s="9">
        <v>251</v>
      </c>
      <c r="J4" s="9">
        <v>151</v>
      </c>
      <c r="K4" s="1"/>
      <c r="L4" s="5">
        <f>+D4-F4</f>
        <v>14122699.65</v>
      </c>
      <c r="M4" s="5">
        <f>+L4+F4-D4</f>
        <v>0</v>
      </c>
    </row>
    <row r="5" spans="1:13" ht="24.75" thickBot="1">
      <c r="A5" s="6" t="s">
        <v>16</v>
      </c>
      <c r="B5" s="7">
        <v>5265350</v>
      </c>
      <c r="C5" s="7">
        <v>2516985.7599999998</v>
      </c>
      <c r="D5" s="7">
        <v>2748364.24</v>
      </c>
      <c r="E5" s="8">
        <v>1035533.36</v>
      </c>
      <c r="F5" s="8">
        <v>1797308.55</v>
      </c>
      <c r="G5" s="7">
        <v>263283.84000000003</v>
      </c>
      <c r="H5" s="7">
        <v>1534024.71</v>
      </c>
      <c r="I5" s="9">
        <v>47</v>
      </c>
      <c r="J5" s="9">
        <v>35</v>
      </c>
      <c r="K5" s="1"/>
      <c r="L5" s="5">
        <f t="shared" ref="L5:L68" si="0">+D5-F5</f>
        <v>951055.69000000018</v>
      </c>
      <c r="M5" s="5">
        <f t="shared" ref="M5:M68" si="1">+L5+F5-D5</f>
        <v>0</v>
      </c>
    </row>
    <row r="6" spans="1:13" ht="15" thickBot="1">
      <c r="A6" s="6" t="s">
        <v>17</v>
      </c>
      <c r="B6" s="7">
        <v>60258619</v>
      </c>
      <c r="C6" s="7">
        <v>55310517.909999996</v>
      </c>
      <c r="D6" s="7">
        <v>4948101.09</v>
      </c>
      <c r="E6" s="8">
        <v>2448316.4900000002</v>
      </c>
      <c r="F6" s="8">
        <v>2499785.56</v>
      </c>
      <c r="G6" s="7">
        <v>179668.45</v>
      </c>
      <c r="H6" s="7">
        <v>2320117.11</v>
      </c>
      <c r="I6" s="9">
        <v>621</v>
      </c>
      <c r="J6" s="9">
        <v>77</v>
      </c>
      <c r="K6" s="1"/>
      <c r="L6" s="5">
        <f t="shared" si="0"/>
        <v>2448315.5299999998</v>
      </c>
      <c r="M6" s="5">
        <f t="shared" si="1"/>
        <v>0</v>
      </c>
    </row>
    <row r="7" spans="1:13" ht="15" thickBot="1">
      <c r="A7" s="6" t="s">
        <v>18</v>
      </c>
      <c r="B7" s="7">
        <v>39580779</v>
      </c>
      <c r="C7" s="7">
        <v>38611517</v>
      </c>
      <c r="D7" s="7">
        <v>969262</v>
      </c>
      <c r="E7" s="7">
        <v>775755</v>
      </c>
      <c r="F7" s="7">
        <v>193507</v>
      </c>
      <c r="G7" s="7">
        <v>45433</v>
      </c>
      <c r="H7" s="7">
        <v>148074</v>
      </c>
      <c r="I7" s="9">
        <v>687</v>
      </c>
      <c r="J7" s="9">
        <v>21</v>
      </c>
      <c r="K7" s="1"/>
      <c r="L7" s="5">
        <f t="shared" si="0"/>
        <v>775755</v>
      </c>
      <c r="M7" s="5">
        <f t="shared" si="1"/>
        <v>0</v>
      </c>
    </row>
    <row r="8" spans="1:13" ht="15" thickBot="1">
      <c r="A8" s="6" t="s">
        <v>19</v>
      </c>
      <c r="B8" s="7">
        <v>76381500</v>
      </c>
      <c r="C8" s="7">
        <v>74509488</v>
      </c>
      <c r="D8" s="7">
        <v>1872012</v>
      </c>
      <c r="E8" s="8">
        <v>617531</v>
      </c>
      <c r="F8" s="8">
        <v>1253833</v>
      </c>
      <c r="G8" s="7">
        <v>100422</v>
      </c>
      <c r="H8" s="7">
        <v>1153411</v>
      </c>
      <c r="I8" s="9">
        <v>968</v>
      </c>
      <c r="J8" s="9">
        <v>35</v>
      </c>
      <c r="K8" s="1"/>
      <c r="L8" s="5">
        <f t="shared" si="0"/>
        <v>618179</v>
      </c>
      <c r="M8" s="5">
        <f t="shared" si="1"/>
        <v>0</v>
      </c>
    </row>
    <row r="9" spans="1:13" ht="15" thickBot="1">
      <c r="A9" s="6" t="s">
        <v>20</v>
      </c>
      <c r="B9" s="7">
        <v>55046152</v>
      </c>
      <c r="C9" s="7">
        <v>54176788.780000001</v>
      </c>
      <c r="D9" s="7">
        <v>869363.22</v>
      </c>
      <c r="E9" s="7">
        <v>342417.25</v>
      </c>
      <c r="F9" s="7">
        <v>526945.97</v>
      </c>
      <c r="G9" s="7">
        <v>114974</v>
      </c>
      <c r="H9" s="7">
        <v>411971.97</v>
      </c>
      <c r="I9" s="9">
        <v>861</v>
      </c>
      <c r="J9" s="9">
        <v>19</v>
      </c>
      <c r="K9" s="1"/>
      <c r="L9" s="5">
        <f t="shared" si="0"/>
        <v>342417.25</v>
      </c>
      <c r="M9" s="5">
        <f t="shared" si="1"/>
        <v>0</v>
      </c>
    </row>
    <row r="10" spans="1:13" ht="15" thickBot="1">
      <c r="A10" s="6" t="s">
        <v>21</v>
      </c>
      <c r="B10" s="7">
        <v>55978111.75</v>
      </c>
      <c r="C10" s="7">
        <v>41081139.270000003</v>
      </c>
      <c r="D10" s="7">
        <v>14896972.48</v>
      </c>
      <c r="E10" s="8">
        <v>13191943.25</v>
      </c>
      <c r="F10" s="8">
        <v>1722407.68</v>
      </c>
      <c r="G10" s="7">
        <v>308631.08</v>
      </c>
      <c r="H10" s="7">
        <v>1413776.6</v>
      </c>
      <c r="I10" s="9">
        <v>292</v>
      </c>
      <c r="J10" s="9">
        <v>134</v>
      </c>
      <c r="K10" s="1"/>
      <c r="L10" s="5">
        <f t="shared" si="0"/>
        <v>13174564.800000001</v>
      </c>
      <c r="M10" s="5">
        <f t="shared" si="1"/>
        <v>0</v>
      </c>
    </row>
    <row r="11" spans="1:13" ht="15" thickBot="1">
      <c r="A11" s="6" t="s">
        <v>22</v>
      </c>
      <c r="B11" s="7">
        <v>79224007</v>
      </c>
      <c r="C11" s="7">
        <v>66048645.859999999</v>
      </c>
      <c r="D11" s="7">
        <v>13175361.140000001</v>
      </c>
      <c r="E11" s="8">
        <v>4819284.05</v>
      </c>
      <c r="F11" s="8">
        <v>8641077.0899999999</v>
      </c>
      <c r="G11" s="7">
        <v>81535</v>
      </c>
      <c r="H11" s="7">
        <v>8559542.0899999999</v>
      </c>
      <c r="I11" s="9">
        <v>462</v>
      </c>
      <c r="J11" s="9">
        <v>128</v>
      </c>
      <c r="K11" s="1"/>
      <c r="L11" s="5">
        <f t="shared" si="0"/>
        <v>4534284.0500000007</v>
      </c>
      <c r="M11" s="5">
        <f t="shared" si="1"/>
        <v>0</v>
      </c>
    </row>
    <row r="12" spans="1:13" ht="15" thickBot="1">
      <c r="A12" s="6" t="s">
        <v>23</v>
      </c>
      <c r="B12" s="7">
        <v>36378240</v>
      </c>
      <c r="C12" s="7">
        <v>31238878.66</v>
      </c>
      <c r="D12" s="7">
        <v>5139361.34</v>
      </c>
      <c r="E12" s="7">
        <v>2067541.75</v>
      </c>
      <c r="F12" s="7">
        <v>3071819.59</v>
      </c>
      <c r="G12" s="7">
        <v>112087.63</v>
      </c>
      <c r="H12" s="7">
        <v>2959731.96</v>
      </c>
      <c r="I12" s="9">
        <v>221</v>
      </c>
      <c r="J12" s="9">
        <v>65</v>
      </c>
      <c r="K12" s="1"/>
      <c r="L12" s="5">
        <f t="shared" si="0"/>
        <v>2067541.75</v>
      </c>
      <c r="M12" s="5">
        <f t="shared" si="1"/>
        <v>0</v>
      </c>
    </row>
    <row r="13" spans="1:13" ht="15" thickBot="1">
      <c r="A13" s="6" t="s">
        <v>24</v>
      </c>
      <c r="B13" s="7">
        <v>44825680</v>
      </c>
      <c r="C13" s="7">
        <v>42094750</v>
      </c>
      <c r="D13" s="7">
        <v>2730930</v>
      </c>
      <c r="E13" s="8">
        <v>1948346</v>
      </c>
      <c r="F13" s="8">
        <v>732584</v>
      </c>
      <c r="G13" s="7">
        <v>231453</v>
      </c>
      <c r="H13" s="7">
        <v>501131</v>
      </c>
      <c r="I13" s="9">
        <v>950</v>
      </c>
      <c r="J13" s="9">
        <v>78</v>
      </c>
      <c r="K13" s="1"/>
      <c r="L13" s="5">
        <f t="shared" si="0"/>
        <v>1998346</v>
      </c>
      <c r="M13" s="5">
        <f t="shared" si="1"/>
        <v>0</v>
      </c>
    </row>
    <row r="14" spans="1:13" ht="15" thickBot="1">
      <c r="A14" s="6" t="s">
        <v>25</v>
      </c>
      <c r="B14" s="7">
        <v>91646423</v>
      </c>
      <c r="C14" s="7">
        <v>91261833.069999993</v>
      </c>
      <c r="D14" s="7">
        <v>384589.93</v>
      </c>
      <c r="E14" s="7">
        <v>66862.990000000005</v>
      </c>
      <c r="F14" s="7">
        <v>317726.94</v>
      </c>
      <c r="G14" s="9">
        <v>0</v>
      </c>
      <c r="H14" s="7">
        <v>317726.94</v>
      </c>
      <c r="I14" s="10">
        <v>1455</v>
      </c>
      <c r="J14" s="9">
        <v>12</v>
      </c>
      <c r="K14" s="1"/>
      <c r="L14" s="5">
        <f t="shared" si="0"/>
        <v>66862.989999999991</v>
      </c>
      <c r="M14" s="5">
        <f t="shared" si="1"/>
        <v>0</v>
      </c>
    </row>
    <row r="15" spans="1:13" ht="15" thickBot="1">
      <c r="A15" s="6" t="s">
        <v>26</v>
      </c>
      <c r="B15" s="7">
        <v>55319281</v>
      </c>
      <c r="C15" s="7">
        <v>43822757.009999998</v>
      </c>
      <c r="D15" s="7">
        <v>11496523.99</v>
      </c>
      <c r="E15" s="8">
        <v>6884593.3200000003</v>
      </c>
      <c r="F15" s="8">
        <v>4775860.12</v>
      </c>
      <c r="G15" s="7">
        <v>504052.59</v>
      </c>
      <c r="H15" s="7">
        <v>4271807.53</v>
      </c>
      <c r="I15" s="9">
        <v>521</v>
      </c>
      <c r="J15" s="9">
        <v>146</v>
      </c>
      <c r="K15" s="1"/>
      <c r="L15" s="5">
        <f t="shared" si="0"/>
        <v>6720663.8700000001</v>
      </c>
      <c r="M15" s="5">
        <f t="shared" si="1"/>
        <v>0</v>
      </c>
    </row>
    <row r="16" spans="1:13" ht="15" thickBot="1">
      <c r="A16" s="6" t="s">
        <v>27</v>
      </c>
      <c r="B16" s="7">
        <v>29609920</v>
      </c>
      <c r="C16" s="7">
        <v>16846780.43</v>
      </c>
      <c r="D16" s="7">
        <v>12763139.57</v>
      </c>
      <c r="E16" s="8">
        <v>12143056.6</v>
      </c>
      <c r="F16" s="8">
        <v>788038.46</v>
      </c>
      <c r="G16" s="7">
        <v>392763.46</v>
      </c>
      <c r="H16" s="7">
        <v>395275</v>
      </c>
      <c r="I16" s="9">
        <v>214</v>
      </c>
      <c r="J16" s="9">
        <v>132</v>
      </c>
      <c r="K16" s="1"/>
      <c r="L16" s="5">
        <f t="shared" si="0"/>
        <v>11975101.109999999</v>
      </c>
      <c r="M16" s="5">
        <f t="shared" si="1"/>
        <v>0</v>
      </c>
    </row>
    <row r="17" spans="1:13" ht="15" thickBot="1">
      <c r="A17" s="6" t="s">
        <v>28</v>
      </c>
      <c r="B17" s="7">
        <v>50025869</v>
      </c>
      <c r="C17" s="7">
        <v>44091551.549999997</v>
      </c>
      <c r="D17" s="7">
        <v>5934317.4500000002</v>
      </c>
      <c r="E17" s="8">
        <v>3456429.24</v>
      </c>
      <c r="F17" s="8">
        <v>2485974.21</v>
      </c>
      <c r="G17" s="7">
        <v>163763.47</v>
      </c>
      <c r="H17" s="7">
        <v>2322210.7400000002</v>
      </c>
      <c r="I17" s="9">
        <v>327</v>
      </c>
      <c r="J17" s="9">
        <v>85</v>
      </c>
      <c r="K17" s="1"/>
      <c r="L17" s="5">
        <f t="shared" si="0"/>
        <v>3448343.24</v>
      </c>
      <c r="M17" s="5">
        <f t="shared" si="1"/>
        <v>0</v>
      </c>
    </row>
    <row r="18" spans="1:13" ht="15" thickBot="1">
      <c r="A18" s="6" t="s">
        <v>29</v>
      </c>
      <c r="B18" s="7">
        <v>46235200</v>
      </c>
      <c r="C18" s="7">
        <v>45376002.509999998</v>
      </c>
      <c r="D18" s="7">
        <v>859197.49</v>
      </c>
      <c r="E18" s="8">
        <v>35522</v>
      </c>
      <c r="F18" s="8">
        <v>876175.49</v>
      </c>
      <c r="G18" s="9">
        <v>0</v>
      </c>
      <c r="H18" s="7">
        <v>876175.49</v>
      </c>
      <c r="I18" s="9">
        <v>366</v>
      </c>
      <c r="J18" s="9">
        <v>17</v>
      </c>
      <c r="K18" s="1"/>
      <c r="L18" s="5">
        <f t="shared" si="0"/>
        <v>-16978</v>
      </c>
      <c r="M18" s="5">
        <f t="shared" si="1"/>
        <v>0</v>
      </c>
    </row>
    <row r="19" spans="1:13" ht="15" thickBot="1">
      <c r="A19" s="6" t="s">
        <v>30</v>
      </c>
      <c r="B19" s="7">
        <v>41653300</v>
      </c>
      <c r="C19" s="7">
        <v>33085930.43</v>
      </c>
      <c r="D19" s="7">
        <v>8567369.5700000003</v>
      </c>
      <c r="E19" s="8">
        <v>5879776.0800000001</v>
      </c>
      <c r="F19" s="8">
        <v>2766276.49</v>
      </c>
      <c r="G19" s="7">
        <v>467180.17</v>
      </c>
      <c r="H19" s="7">
        <v>2299096.3199999998</v>
      </c>
      <c r="I19" s="9">
        <v>453</v>
      </c>
      <c r="J19" s="9">
        <v>180</v>
      </c>
      <c r="K19" s="1"/>
      <c r="L19" s="5">
        <f t="shared" si="0"/>
        <v>5801093.0800000001</v>
      </c>
      <c r="M19" s="5">
        <f t="shared" si="1"/>
        <v>0</v>
      </c>
    </row>
    <row r="20" spans="1:13" ht="15" thickBot="1">
      <c r="A20" s="6" t="s">
        <v>31</v>
      </c>
      <c r="B20" s="7">
        <v>79886400</v>
      </c>
      <c r="C20" s="7">
        <v>67863884.629999995</v>
      </c>
      <c r="D20" s="7">
        <v>12022515.369999999</v>
      </c>
      <c r="E20" s="8">
        <v>3631131.5</v>
      </c>
      <c r="F20" s="8">
        <v>8486941.8699999992</v>
      </c>
      <c r="G20" s="7">
        <v>334252</v>
      </c>
      <c r="H20" s="7">
        <v>8152689.8700000001</v>
      </c>
      <c r="I20" s="9">
        <v>436</v>
      </c>
      <c r="J20" s="9">
        <v>133</v>
      </c>
      <c r="K20" s="1"/>
      <c r="L20" s="5">
        <f t="shared" si="0"/>
        <v>3535573.5</v>
      </c>
      <c r="M20" s="5">
        <f t="shared" si="1"/>
        <v>0</v>
      </c>
    </row>
    <row r="21" spans="1:13" ht="15" thickBot="1">
      <c r="A21" s="6" t="s">
        <v>32</v>
      </c>
      <c r="B21" s="7">
        <v>60978172</v>
      </c>
      <c r="C21" s="7">
        <v>59217324.200000003</v>
      </c>
      <c r="D21" s="7">
        <v>1760847.8</v>
      </c>
      <c r="E21" s="8">
        <v>106858.87</v>
      </c>
      <c r="F21" s="8">
        <v>1653988.93</v>
      </c>
      <c r="G21" s="7">
        <v>33035</v>
      </c>
      <c r="H21" s="7">
        <v>1620953.93</v>
      </c>
      <c r="I21" s="9">
        <v>814</v>
      </c>
      <c r="J21" s="9">
        <v>22</v>
      </c>
      <c r="K21" s="1"/>
      <c r="L21" s="5">
        <f t="shared" si="0"/>
        <v>106858.87000000011</v>
      </c>
      <c r="M21" s="5">
        <f t="shared" si="1"/>
        <v>0</v>
      </c>
    </row>
    <row r="22" spans="1:13" ht="15" thickBot="1">
      <c r="A22" s="6" t="s">
        <v>33</v>
      </c>
      <c r="B22" s="7">
        <v>98729167</v>
      </c>
      <c r="C22" s="7">
        <v>92415087.200000003</v>
      </c>
      <c r="D22" s="7">
        <v>6314079.7999999998</v>
      </c>
      <c r="E22" s="8">
        <v>463171.07</v>
      </c>
      <c r="F22" s="8">
        <v>3584867.73</v>
      </c>
      <c r="G22" s="7">
        <v>127356.35</v>
      </c>
      <c r="H22" s="7">
        <v>3457511.38</v>
      </c>
      <c r="I22" s="10">
        <v>1621</v>
      </c>
      <c r="J22" s="9">
        <v>137</v>
      </c>
      <c r="K22" s="1"/>
      <c r="L22" s="5">
        <f t="shared" si="0"/>
        <v>2729212.07</v>
      </c>
      <c r="M22" s="5">
        <f t="shared" si="1"/>
        <v>0</v>
      </c>
    </row>
    <row r="23" spans="1:13" ht="24.75" thickBot="1">
      <c r="A23" s="6" t="s">
        <v>34</v>
      </c>
      <c r="B23" s="7">
        <v>99980000</v>
      </c>
      <c r="C23" s="7">
        <v>70574789.659999996</v>
      </c>
      <c r="D23" s="7">
        <v>29405210.34</v>
      </c>
      <c r="E23" s="8">
        <v>18794773.32</v>
      </c>
      <c r="F23" s="8">
        <v>12619948.619999999</v>
      </c>
      <c r="G23" s="7">
        <v>3001673.42</v>
      </c>
      <c r="H23" s="7">
        <v>9618275.1999999993</v>
      </c>
      <c r="I23" s="9">
        <v>807</v>
      </c>
      <c r="J23" s="9">
        <v>464</v>
      </c>
      <c r="K23" s="1"/>
      <c r="L23" s="5">
        <f t="shared" si="0"/>
        <v>16785261.719999999</v>
      </c>
      <c r="M23" s="5">
        <f t="shared" si="1"/>
        <v>0</v>
      </c>
    </row>
    <row r="24" spans="1:13" ht="15" thickBot="1">
      <c r="A24" s="6" t="s">
        <v>35</v>
      </c>
      <c r="B24" s="7">
        <v>78651688</v>
      </c>
      <c r="C24" s="7">
        <v>68722416.5</v>
      </c>
      <c r="D24" s="7">
        <v>9929271.5</v>
      </c>
      <c r="E24" s="8">
        <v>5926988</v>
      </c>
      <c r="F24" s="8">
        <v>4083759.5</v>
      </c>
      <c r="G24" s="7">
        <v>914744</v>
      </c>
      <c r="H24" s="7">
        <v>3169015.5</v>
      </c>
      <c r="I24" s="9">
        <v>648</v>
      </c>
      <c r="J24" s="9">
        <v>147</v>
      </c>
      <c r="K24" s="1"/>
      <c r="L24" s="5">
        <f t="shared" si="0"/>
        <v>5845512</v>
      </c>
      <c r="M24" s="5">
        <f t="shared" si="1"/>
        <v>0</v>
      </c>
    </row>
    <row r="25" spans="1:13" ht="15" thickBot="1">
      <c r="A25" s="6" t="s">
        <v>36</v>
      </c>
      <c r="B25" s="7">
        <v>22964805</v>
      </c>
      <c r="C25" s="7">
        <v>16820039.329999998</v>
      </c>
      <c r="D25" s="7">
        <v>6144765.6699999999</v>
      </c>
      <c r="E25" s="8">
        <v>2206148.4500000002</v>
      </c>
      <c r="F25" s="8">
        <v>3938617.22</v>
      </c>
      <c r="G25" s="7">
        <v>612180.17000000004</v>
      </c>
      <c r="H25" s="7">
        <v>3326437.05</v>
      </c>
      <c r="I25" s="9">
        <v>135</v>
      </c>
      <c r="J25" s="9">
        <v>54</v>
      </c>
      <c r="K25" s="1"/>
      <c r="L25" s="5">
        <f t="shared" si="0"/>
        <v>2206148.4499999997</v>
      </c>
      <c r="M25" s="5">
        <f t="shared" si="1"/>
        <v>0</v>
      </c>
    </row>
    <row r="26" spans="1:13" ht="15" thickBot="1">
      <c r="A26" s="6" t="s">
        <v>37</v>
      </c>
      <c r="B26" s="7">
        <v>70102792</v>
      </c>
      <c r="C26" s="7">
        <v>37923464.049999997</v>
      </c>
      <c r="D26" s="7">
        <v>32179327.949999999</v>
      </c>
      <c r="E26" s="8">
        <v>17972417.510000002</v>
      </c>
      <c r="F26" s="8">
        <v>14207344.91</v>
      </c>
      <c r="G26" s="7">
        <v>4579122.6399999997</v>
      </c>
      <c r="H26" s="7">
        <v>9628222.2699999996</v>
      </c>
      <c r="I26" s="9">
        <v>374</v>
      </c>
      <c r="J26" s="9">
        <v>253</v>
      </c>
      <c r="K26" s="1"/>
      <c r="L26" s="5">
        <f t="shared" si="0"/>
        <v>17971983.039999999</v>
      </c>
      <c r="M26" s="5">
        <f t="shared" si="1"/>
        <v>0</v>
      </c>
    </row>
    <row r="27" spans="1:13" ht="15" thickBot="1">
      <c r="A27" s="6" t="s">
        <v>38</v>
      </c>
      <c r="B27" s="7">
        <v>56634153</v>
      </c>
      <c r="C27" s="7">
        <v>56461615</v>
      </c>
      <c r="D27" s="7">
        <v>172538</v>
      </c>
      <c r="E27" s="7">
        <v>124369</v>
      </c>
      <c r="F27" s="7">
        <v>48169</v>
      </c>
      <c r="G27" s="7">
        <v>18169</v>
      </c>
      <c r="H27" s="7">
        <v>30000</v>
      </c>
      <c r="I27" s="9">
        <v>624</v>
      </c>
      <c r="J27" s="9">
        <v>3</v>
      </c>
      <c r="K27" s="1"/>
      <c r="L27" s="5">
        <f t="shared" si="0"/>
        <v>124369</v>
      </c>
      <c r="M27" s="5">
        <f t="shared" si="1"/>
        <v>0</v>
      </c>
    </row>
    <row r="28" spans="1:13" ht="15" thickBot="1">
      <c r="A28" s="6" t="s">
        <v>39</v>
      </c>
      <c r="B28" s="7">
        <v>53650980</v>
      </c>
      <c r="C28" s="7">
        <v>48562263.579999998</v>
      </c>
      <c r="D28" s="7">
        <v>5088716.42</v>
      </c>
      <c r="E28" s="8">
        <v>1444206.15</v>
      </c>
      <c r="F28" s="8">
        <v>3011394.27</v>
      </c>
      <c r="G28" s="7">
        <v>215701.82</v>
      </c>
      <c r="H28" s="7">
        <v>2795692.45</v>
      </c>
      <c r="I28" s="9">
        <v>830</v>
      </c>
      <c r="J28" s="9">
        <v>112</v>
      </c>
      <c r="K28" s="1"/>
      <c r="L28" s="5">
        <f t="shared" si="0"/>
        <v>2077322.15</v>
      </c>
      <c r="M28" s="5">
        <f t="shared" si="1"/>
        <v>0</v>
      </c>
    </row>
    <row r="29" spans="1:13" ht="15" thickBot="1">
      <c r="A29" s="6" t="s">
        <v>40</v>
      </c>
      <c r="B29" s="7">
        <v>70607500</v>
      </c>
      <c r="C29" s="7">
        <v>66689534.770000003</v>
      </c>
      <c r="D29" s="7">
        <v>3917965.23</v>
      </c>
      <c r="E29" s="8">
        <v>1349279.43</v>
      </c>
      <c r="F29" s="8">
        <v>2528685.7999999998</v>
      </c>
      <c r="G29" s="7">
        <v>105348.3</v>
      </c>
      <c r="H29" s="7">
        <v>2423337.5</v>
      </c>
      <c r="I29" s="10">
        <v>1233</v>
      </c>
      <c r="J29" s="9">
        <v>102</v>
      </c>
      <c r="K29" s="1"/>
      <c r="L29" s="5">
        <f t="shared" si="0"/>
        <v>1389279.4300000002</v>
      </c>
      <c r="M29" s="5">
        <f t="shared" si="1"/>
        <v>0</v>
      </c>
    </row>
    <row r="30" spans="1:13" ht="15" thickBot="1">
      <c r="A30" s="6" t="s">
        <v>41</v>
      </c>
      <c r="B30" s="7">
        <v>35979300</v>
      </c>
      <c r="C30" s="7">
        <v>30291382.030000001</v>
      </c>
      <c r="D30" s="7">
        <v>5687917.9699999997</v>
      </c>
      <c r="E30" s="8">
        <v>2047010.83</v>
      </c>
      <c r="F30" s="8">
        <v>3717594.18</v>
      </c>
      <c r="G30" s="7">
        <v>57407</v>
      </c>
      <c r="H30" s="7">
        <v>3660187.18</v>
      </c>
      <c r="I30" s="9">
        <v>287</v>
      </c>
      <c r="J30" s="9">
        <v>88</v>
      </c>
      <c r="K30" s="1"/>
      <c r="L30" s="5">
        <f t="shared" si="0"/>
        <v>1970323.7899999996</v>
      </c>
      <c r="M30" s="5">
        <f t="shared" si="1"/>
        <v>0</v>
      </c>
    </row>
    <row r="31" spans="1:13" ht="24.75" thickBot="1">
      <c r="A31" s="6" t="s">
        <v>42</v>
      </c>
      <c r="B31" s="7">
        <v>48170770</v>
      </c>
      <c r="C31" s="7">
        <v>41718036.219999999</v>
      </c>
      <c r="D31" s="7">
        <v>6452733.7800000003</v>
      </c>
      <c r="E31" s="8">
        <v>2314704.69</v>
      </c>
      <c r="F31" s="8">
        <v>7180270.4100000001</v>
      </c>
      <c r="G31" s="7">
        <v>375268</v>
      </c>
      <c r="H31" s="7">
        <v>6805002.4100000001</v>
      </c>
      <c r="I31" s="9">
        <v>248</v>
      </c>
      <c r="J31" s="9">
        <v>60</v>
      </c>
      <c r="K31" s="1"/>
      <c r="L31" s="5">
        <f t="shared" si="0"/>
        <v>-727536.62999999989</v>
      </c>
      <c r="M31" s="5">
        <f t="shared" si="1"/>
        <v>0</v>
      </c>
    </row>
    <row r="32" spans="1:13" ht="15" thickBot="1">
      <c r="A32" s="6" t="s">
        <v>43</v>
      </c>
      <c r="B32" s="7">
        <v>55850000</v>
      </c>
      <c r="C32" s="7">
        <v>52662158.840000004</v>
      </c>
      <c r="D32" s="7">
        <v>3187841.16</v>
      </c>
      <c r="E32" s="8">
        <v>2103171.91</v>
      </c>
      <c r="F32" s="8">
        <v>1087597.25</v>
      </c>
      <c r="G32" s="7">
        <v>300806.95</v>
      </c>
      <c r="H32" s="7">
        <v>786790.3</v>
      </c>
      <c r="I32" s="9">
        <v>604</v>
      </c>
      <c r="J32" s="9">
        <v>66</v>
      </c>
      <c r="K32" s="1"/>
      <c r="L32" s="5">
        <f t="shared" si="0"/>
        <v>2100243.91</v>
      </c>
      <c r="M32" s="5">
        <f t="shared" si="1"/>
        <v>0</v>
      </c>
    </row>
    <row r="33" spans="1:13" ht="15" thickBot="1">
      <c r="A33" s="6" t="s">
        <v>44</v>
      </c>
      <c r="B33" s="7">
        <v>7676300</v>
      </c>
      <c r="C33" s="7">
        <v>5506216.6100000003</v>
      </c>
      <c r="D33" s="7">
        <v>2170083.39</v>
      </c>
      <c r="E33" s="8">
        <v>1640908.36</v>
      </c>
      <c r="F33" s="8">
        <v>533405.56000000006</v>
      </c>
      <c r="G33" s="7">
        <v>54503.56</v>
      </c>
      <c r="H33" s="7">
        <v>478902</v>
      </c>
      <c r="I33" s="9">
        <v>87</v>
      </c>
      <c r="J33" s="9">
        <v>37</v>
      </c>
      <c r="K33" s="1"/>
      <c r="L33" s="5">
        <f t="shared" si="0"/>
        <v>1636677.83</v>
      </c>
      <c r="M33" s="5">
        <f t="shared" si="1"/>
        <v>0</v>
      </c>
    </row>
    <row r="34" spans="1:13" ht="24.75" thickBot="1">
      <c r="A34" s="6" t="s">
        <v>45</v>
      </c>
      <c r="B34" s="7">
        <v>33634763</v>
      </c>
      <c r="C34" s="7">
        <v>28986004.039999999</v>
      </c>
      <c r="D34" s="7">
        <v>4648758.96</v>
      </c>
      <c r="E34" s="8">
        <v>2979707.23</v>
      </c>
      <c r="F34" s="8">
        <v>1953486.73</v>
      </c>
      <c r="G34" s="7">
        <v>490884.58</v>
      </c>
      <c r="H34" s="7">
        <v>1462602.15</v>
      </c>
      <c r="I34" s="9">
        <v>653</v>
      </c>
      <c r="J34" s="9">
        <v>121</v>
      </c>
      <c r="K34" s="1"/>
      <c r="L34" s="5">
        <f t="shared" si="0"/>
        <v>2695272.23</v>
      </c>
      <c r="M34" s="5">
        <f t="shared" si="1"/>
        <v>0</v>
      </c>
    </row>
    <row r="35" spans="1:13" ht="15" thickBot="1">
      <c r="A35" s="6" t="s">
        <v>46</v>
      </c>
      <c r="B35" s="7">
        <v>42106900</v>
      </c>
      <c r="C35" s="7">
        <v>41816332.5</v>
      </c>
      <c r="D35" s="7">
        <v>290567.5</v>
      </c>
      <c r="E35" s="11">
        <v>0</v>
      </c>
      <c r="F35" s="8">
        <v>260567.5</v>
      </c>
      <c r="G35" s="9">
        <v>0</v>
      </c>
      <c r="H35" s="7">
        <v>260567.5</v>
      </c>
      <c r="I35" s="10">
        <v>1309</v>
      </c>
      <c r="J35" s="9">
        <v>10</v>
      </c>
      <c r="K35" s="1"/>
      <c r="L35" s="5">
        <f t="shared" si="0"/>
        <v>30000</v>
      </c>
      <c r="M35" s="5">
        <f t="shared" si="1"/>
        <v>0</v>
      </c>
    </row>
    <row r="36" spans="1:13" ht="15" thickBot="1">
      <c r="A36" s="6" t="s">
        <v>47</v>
      </c>
      <c r="B36" s="7">
        <v>31969950</v>
      </c>
      <c r="C36" s="7">
        <v>15912533</v>
      </c>
      <c r="D36" s="7">
        <v>16057417</v>
      </c>
      <c r="E36" s="8">
        <v>3335595</v>
      </c>
      <c r="F36" s="8">
        <v>12719596</v>
      </c>
      <c r="G36" s="7">
        <v>129137</v>
      </c>
      <c r="H36" s="7">
        <v>12590459</v>
      </c>
      <c r="I36" s="9">
        <v>263</v>
      </c>
      <c r="J36" s="9">
        <v>187</v>
      </c>
      <c r="K36" s="1"/>
      <c r="L36" s="5">
        <f t="shared" si="0"/>
        <v>3337821</v>
      </c>
      <c r="M36" s="5">
        <f t="shared" si="1"/>
        <v>0</v>
      </c>
    </row>
    <row r="37" spans="1:13" ht="15" thickBot="1">
      <c r="A37" s="6" t="s">
        <v>48</v>
      </c>
      <c r="B37" s="7">
        <v>31362254</v>
      </c>
      <c r="C37" s="7">
        <v>21480966.010000002</v>
      </c>
      <c r="D37" s="7">
        <v>9881287.9900000002</v>
      </c>
      <c r="E37" s="8">
        <v>7853065.1600000001</v>
      </c>
      <c r="F37" s="8">
        <v>2028968.33</v>
      </c>
      <c r="G37" s="7">
        <v>68891</v>
      </c>
      <c r="H37" s="7">
        <v>1960077.33</v>
      </c>
      <c r="I37" s="9">
        <v>242</v>
      </c>
      <c r="J37" s="9">
        <v>96</v>
      </c>
      <c r="K37" s="1"/>
      <c r="L37" s="5">
        <f t="shared" si="0"/>
        <v>7852319.6600000001</v>
      </c>
      <c r="M37" s="5">
        <f t="shared" si="1"/>
        <v>0</v>
      </c>
    </row>
    <row r="38" spans="1:13" ht="15" thickBot="1">
      <c r="A38" s="6" t="s">
        <v>49</v>
      </c>
      <c r="B38" s="7">
        <v>47269150</v>
      </c>
      <c r="C38" s="7">
        <v>41870989.490000002</v>
      </c>
      <c r="D38" s="7">
        <v>5398160.5099999998</v>
      </c>
      <c r="E38" s="8">
        <v>4153528.05</v>
      </c>
      <c r="F38" s="8">
        <v>1260568.51</v>
      </c>
      <c r="G38" s="7">
        <v>41090.44</v>
      </c>
      <c r="H38" s="7">
        <v>1219478.07</v>
      </c>
      <c r="I38" s="9">
        <v>338</v>
      </c>
      <c r="J38" s="9">
        <v>62</v>
      </c>
      <c r="K38" s="1"/>
      <c r="L38" s="5">
        <f t="shared" si="0"/>
        <v>4137592</v>
      </c>
      <c r="M38" s="5">
        <f t="shared" si="1"/>
        <v>0</v>
      </c>
    </row>
    <row r="39" spans="1:13" ht="15" thickBot="1">
      <c r="A39" s="6" t="s">
        <v>50</v>
      </c>
      <c r="B39" s="7">
        <v>81038869</v>
      </c>
      <c r="C39" s="7">
        <v>76199872.799999997</v>
      </c>
      <c r="D39" s="7">
        <v>4838996.2</v>
      </c>
      <c r="E39" s="7">
        <v>3475312.16</v>
      </c>
      <c r="F39" s="7">
        <v>1363684.04</v>
      </c>
      <c r="G39" s="7">
        <v>252448.64000000001</v>
      </c>
      <c r="H39" s="7">
        <v>1111235.3999999999</v>
      </c>
      <c r="I39" s="9">
        <v>637</v>
      </c>
      <c r="J39" s="9">
        <v>62</v>
      </c>
      <c r="K39" s="1"/>
      <c r="L39" s="5">
        <f t="shared" si="0"/>
        <v>3475312.16</v>
      </c>
      <c r="M39" s="5">
        <f t="shared" si="1"/>
        <v>0</v>
      </c>
    </row>
    <row r="40" spans="1:13" ht="15" thickBot="1">
      <c r="A40" s="6" t="s">
        <v>51</v>
      </c>
      <c r="B40" s="7">
        <v>19174000</v>
      </c>
      <c r="C40" s="7">
        <v>13446247.529999999</v>
      </c>
      <c r="D40" s="7">
        <v>5727752.4699999997</v>
      </c>
      <c r="E40" s="8">
        <v>1854666.03</v>
      </c>
      <c r="F40" s="8">
        <v>3966409.07</v>
      </c>
      <c r="G40" s="7">
        <v>715226.59</v>
      </c>
      <c r="H40" s="7">
        <v>3251182.48</v>
      </c>
      <c r="I40" s="9">
        <v>113</v>
      </c>
      <c r="J40" s="9">
        <v>60</v>
      </c>
      <c r="K40" s="1"/>
      <c r="L40" s="5">
        <f t="shared" si="0"/>
        <v>1761343.4</v>
      </c>
      <c r="M40" s="5">
        <f t="shared" si="1"/>
        <v>0</v>
      </c>
    </row>
    <row r="41" spans="1:13" ht="15" thickBot="1">
      <c r="A41" s="6" t="s">
        <v>52</v>
      </c>
      <c r="B41" s="7">
        <v>66563017</v>
      </c>
      <c r="C41" s="7">
        <v>65545297</v>
      </c>
      <c r="D41" s="7">
        <v>1017720</v>
      </c>
      <c r="E41" s="8">
        <v>157803</v>
      </c>
      <c r="F41" s="8">
        <v>815658</v>
      </c>
      <c r="G41" s="7">
        <v>53739</v>
      </c>
      <c r="H41" s="7">
        <v>761919</v>
      </c>
      <c r="I41" s="10">
        <v>1820</v>
      </c>
      <c r="J41" s="9">
        <v>41</v>
      </c>
      <c r="K41" s="1"/>
      <c r="L41" s="5">
        <f t="shared" si="0"/>
        <v>202062</v>
      </c>
      <c r="M41" s="5">
        <f t="shared" si="1"/>
        <v>0</v>
      </c>
    </row>
    <row r="42" spans="1:13" ht="15" thickBot="1">
      <c r="A42" s="6" t="s">
        <v>53</v>
      </c>
      <c r="B42" s="7">
        <v>55886304</v>
      </c>
      <c r="C42" s="7">
        <v>49204214.759999998</v>
      </c>
      <c r="D42" s="7">
        <v>6682089.2400000002</v>
      </c>
      <c r="E42" s="8">
        <v>1566794.27</v>
      </c>
      <c r="F42" s="8">
        <v>5032674.6100000003</v>
      </c>
      <c r="G42" s="7">
        <v>385661</v>
      </c>
      <c r="H42" s="7">
        <v>4647013.6100000003</v>
      </c>
      <c r="I42" s="10">
        <v>1015</v>
      </c>
      <c r="J42" s="9">
        <v>239</v>
      </c>
      <c r="K42" s="1"/>
      <c r="L42" s="5">
        <f t="shared" si="0"/>
        <v>1649414.63</v>
      </c>
      <c r="M42" s="5">
        <f t="shared" si="1"/>
        <v>0</v>
      </c>
    </row>
    <row r="43" spans="1:13" ht="15" thickBot="1">
      <c r="A43" s="6" t="s">
        <v>54</v>
      </c>
      <c r="B43" s="7">
        <v>44108843</v>
      </c>
      <c r="C43" s="7">
        <v>14686748.689999999</v>
      </c>
      <c r="D43" s="7">
        <v>29422094.309999999</v>
      </c>
      <c r="E43" s="8">
        <v>4601315.16</v>
      </c>
      <c r="F43" s="8">
        <v>27177354.59</v>
      </c>
      <c r="G43" s="7">
        <v>4342080.0599999996</v>
      </c>
      <c r="H43" s="7">
        <v>22835274.530000001</v>
      </c>
      <c r="I43" s="9">
        <v>281</v>
      </c>
      <c r="J43" s="9">
        <v>262</v>
      </c>
      <c r="K43" s="1"/>
      <c r="L43" s="5">
        <f t="shared" si="0"/>
        <v>2244739.7199999988</v>
      </c>
      <c r="M43" s="5">
        <f t="shared" si="1"/>
        <v>0</v>
      </c>
    </row>
    <row r="44" spans="1:13" ht="15" thickBot="1">
      <c r="A44" s="6" t="s">
        <v>55</v>
      </c>
      <c r="B44" s="7">
        <v>35875655</v>
      </c>
      <c r="C44" s="7">
        <v>35319800</v>
      </c>
      <c r="D44" s="7">
        <v>555855</v>
      </c>
      <c r="E44" s="7">
        <v>147760</v>
      </c>
      <c r="F44" s="7">
        <v>408095</v>
      </c>
      <c r="G44" s="9">
        <v>0</v>
      </c>
      <c r="H44" s="7">
        <v>408095</v>
      </c>
      <c r="I44" s="9">
        <v>865</v>
      </c>
      <c r="J44" s="9">
        <v>18</v>
      </c>
      <c r="K44" s="1"/>
      <c r="L44" s="5">
        <f t="shared" si="0"/>
        <v>147760</v>
      </c>
      <c r="M44" s="5">
        <f t="shared" si="1"/>
        <v>0</v>
      </c>
    </row>
    <row r="45" spans="1:13" ht="15" thickBot="1">
      <c r="A45" s="6" t="s">
        <v>56</v>
      </c>
      <c r="B45" s="7">
        <v>55998600</v>
      </c>
      <c r="C45" s="7">
        <v>34815302.710000001</v>
      </c>
      <c r="D45" s="7">
        <v>21183297.289999999</v>
      </c>
      <c r="E45" s="8">
        <v>17297581.989999998</v>
      </c>
      <c r="F45" s="8">
        <v>5337331.0999999996</v>
      </c>
      <c r="G45" s="7">
        <v>1866466.31</v>
      </c>
      <c r="H45" s="7">
        <v>3470864.79</v>
      </c>
      <c r="I45" s="9">
        <v>312</v>
      </c>
      <c r="J45" s="9">
        <v>192</v>
      </c>
      <c r="K45" s="1"/>
      <c r="L45" s="5">
        <f t="shared" si="0"/>
        <v>15845966.189999999</v>
      </c>
      <c r="M45" s="5">
        <f t="shared" si="1"/>
        <v>0</v>
      </c>
    </row>
    <row r="46" spans="1:13" ht="15" thickBot="1">
      <c r="A46" s="6" t="s">
        <v>57</v>
      </c>
      <c r="B46" s="7">
        <v>44807423</v>
      </c>
      <c r="C46" s="7">
        <v>42183098.329999998</v>
      </c>
      <c r="D46" s="7">
        <v>2624324.67</v>
      </c>
      <c r="E46" s="7">
        <v>1991253.67</v>
      </c>
      <c r="F46" s="7">
        <v>633071</v>
      </c>
      <c r="G46" s="7">
        <v>291837</v>
      </c>
      <c r="H46" s="7">
        <v>341234</v>
      </c>
      <c r="I46" s="9">
        <v>338</v>
      </c>
      <c r="J46" s="9">
        <v>35</v>
      </c>
      <c r="K46" s="1"/>
      <c r="L46" s="5">
        <f t="shared" si="0"/>
        <v>1991253.67</v>
      </c>
      <c r="M46" s="5">
        <f t="shared" si="1"/>
        <v>0</v>
      </c>
    </row>
    <row r="47" spans="1:13" ht="15" thickBot="1">
      <c r="A47" s="6" t="s">
        <v>58</v>
      </c>
      <c r="B47" s="7">
        <v>19931840</v>
      </c>
      <c r="C47" s="7">
        <v>19227495</v>
      </c>
      <c r="D47" s="7">
        <v>704345</v>
      </c>
      <c r="E47" s="7">
        <v>531746</v>
      </c>
      <c r="F47" s="7">
        <v>172599</v>
      </c>
      <c r="G47" s="7">
        <v>101399</v>
      </c>
      <c r="H47" s="7">
        <v>71200</v>
      </c>
      <c r="I47" s="9">
        <v>131</v>
      </c>
      <c r="J47" s="9">
        <v>5</v>
      </c>
      <c r="K47" s="1"/>
      <c r="L47" s="5">
        <f t="shared" si="0"/>
        <v>531746</v>
      </c>
      <c r="M47" s="5">
        <f t="shared" si="1"/>
        <v>0</v>
      </c>
    </row>
    <row r="48" spans="1:13" ht="15" thickBot="1">
      <c r="A48" s="6" t="s">
        <v>59</v>
      </c>
      <c r="B48" s="7">
        <v>103844600</v>
      </c>
      <c r="C48" s="7">
        <v>102477347.5</v>
      </c>
      <c r="D48" s="7">
        <v>1367252.5</v>
      </c>
      <c r="E48" s="8">
        <v>447924</v>
      </c>
      <c r="F48" s="8">
        <v>917960.5</v>
      </c>
      <c r="G48" s="7">
        <v>139382</v>
      </c>
      <c r="H48" s="7">
        <v>778578.5</v>
      </c>
      <c r="I48" s="10">
        <v>1920</v>
      </c>
      <c r="J48" s="9">
        <v>66</v>
      </c>
      <c r="K48" s="1"/>
      <c r="L48" s="5">
        <f t="shared" si="0"/>
        <v>449292</v>
      </c>
      <c r="M48" s="5">
        <f t="shared" si="1"/>
        <v>0</v>
      </c>
    </row>
    <row r="49" spans="1:13" ht="15" thickBot="1">
      <c r="A49" s="6" t="s">
        <v>60</v>
      </c>
      <c r="B49" s="7">
        <v>46312984</v>
      </c>
      <c r="C49" s="7">
        <v>38644899.609999999</v>
      </c>
      <c r="D49" s="7">
        <v>7668084.3899999997</v>
      </c>
      <c r="E49" s="8">
        <v>6093362.1500000004</v>
      </c>
      <c r="F49" s="8">
        <v>1665688.98</v>
      </c>
      <c r="G49" s="7">
        <v>178481.46</v>
      </c>
      <c r="H49" s="7">
        <v>1487207.52</v>
      </c>
      <c r="I49" s="9">
        <v>333</v>
      </c>
      <c r="J49" s="9">
        <v>90</v>
      </c>
      <c r="K49" s="1"/>
      <c r="L49" s="5">
        <f t="shared" si="0"/>
        <v>6002395.4100000001</v>
      </c>
      <c r="M49" s="5">
        <f t="shared" si="1"/>
        <v>0</v>
      </c>
    </row>
    <row r="50" spans="1:13" ht="15" thickBot="1">
      <c r="A50" s="6" t="s">
        <v>61</v>
      </c>
      <c r="B50" s="7">
        <v>52202210</v>
      </c>
      <c r="C50" s="7">
        <v>46970487.700000003</v>
      </c>
      <c r="D50" s="7">
        <v>5231722.3</v>
      </c>
      <c r="E50" s="8">
        <v>4359520.53</v>
      </c>
      <c r="F50" s="8">
        <v>872203.77</v>
      </c>
      <c r="G50" s="7">
        <v>190121.47</v>
      </c>
      <c r="H50" s="7">
        <v>682082.3</v>
      </c>
      <c r="I50" s="9">
        <v>833</v>
      </c>
      <c r="J50" s="9">
        <v>111</v>
      </c>
      <c r="K50" s="1"/>
      <c r="L50" s="5">
        <f t="shared" si="0"/>
        <v>4359518.5299999993</v>
      </c>
      <c r="M50" s="5">
        <f t="shared" si="1"/>
        <v>0</v>
      </c>
    </row>
    <row r="51" spans="1:13" ht="15" thickBot="1">
      <c r="A51" s="6" t="s">
        <v>62</v>
      </c>
      <c r="B51" s="7">
        <v>42966800</v>
      </c>
      <c r="C51" s="7">
        <v>40708678.780000001</v>
      </c>
      <c r="D51" s="7">
        <v>2258121.2200000002</v>
      </c>
      <c r="E51" s="7">
        <v>988686.22</v>
      </c>
      <c r="F51" s="7">
        <v>1269435</v>
      </c>
      <c r="G51" s="7">
        <v>90545</v>
      </c>
      <c r="H51" s="7">
        <v>1178890</v>
      </c>
      <c r="I51" s="9">
        <v>479</v>
      </c>
      <c r="J51" s="9">
        <v>29</v>
      </c>
      <c r="K51" s="1"/>
      <c r="L51" s="5">
        <f t="shared" si="0"/>
        <v>988686.2200000002</v>
      </c>
      <c r="M51" s="5">
        <f t="shared" si="1"/>
        <v>0</v>
      </c>
    </row>
    <row r="52" spans="1:13" ht="15" thickBot="1">
      <c r="A52" s="6" t="s">
        <v>63</v>
      </c>
      <c r="B52" s="7">
        <v>71700615</v>
      </c>
      <c r="C52" s="7">
        <v>68245295.109999999</v>
      </c>
      <c r="D52" s="7">
        <v>3455319.89</v>
      </c>
      <c r="E52" s="8">
        <v>1469860.49</v>
      </c>
      <c r="F52" s="8">
        <v>1935459.4</v>
      </c>
      <c r="G52" s="7">
        <v>285807</v>
      </c>
      <c r="H52" s="7">
        <v>1649652.4</v>
      </c>
      <c r="I52" s="10">
        <v>1478</v>
      </c>
      <c r="J52" s="9">
        <v>125</v>
      </c>
      <c r="K52" s="1"/>
      <c r="L52" s="5">
        <f t="shared" si="0"/>
        <v>1519860.4900000002</v>
      </c>
      <c r="M52" s="5">
        <f t="shared" si="1"/>
        <v>0</v>
      </c>
    </row>
    <row r="53" spans="1:13" ht="15" thickBot="1">
      <c r="A53" s="6" t="s">
        <v>64</v>
      </c>
      <c r="B53" s="7">
        <v>104000000</v>
      </c>
      <c r="C53" s="7">
        <v>97783004.939999998</v>
      </c>
      <c r="D53" s="7">
        <v>6216995.0599999996</v>
      </c>
      <c r="E53" s="8">
        <v>1990511.49</v>
      </c>
      <c r="F53" s="8">
        <v>4182413.57</v>
      </c>
      <c r="G53" s="7">
        <v>324867</v>
      </c>
      <c r="H53" s="7">
        <v>3857546.57</v>
      </c>
      <c r="I53" s="10">
        <v>1020</v>
      </c>
      <c r="J53" s="9">
        <v>135</v>
      </c>
      <c r="K53" s="1"/>
      <c r="L53" s="5">
        <f t="shared" si="0"/>
        <v>2034581.4899999998</v>
      </c>
      <c r="M53" s="5">
        <f t="shared" si="1"/>
        <v>0</v>
      </c>
    </row>
    <row r="54" spans="1:13" ht="15" thickBot="1">
      <c r="A54" s="6" t="s">
        <v>65</v>
      </c>
      <c r="B54" s="7">
        <v>88120386</v>
      </c>
      <c r="C54" s="7">
        <v>55529853.350000001</v>
      </c>
      <c r="D54" s="7">
        <v>32590532.649999999</v>
      </c>
      <c r="E54" s="8">
        <v>19749583</v>
      </c>
      <c r="F54" s="8">
        <v>12706008.359999999</v>
      </c>
      <c r="G54" s="7">
        <v>3827156.64</v>
      </c>
      <c r="H54" s="7">
        <v>8878851.7200000007</v>
      </c>
      <c r="I54" s="9">
        <v>496</v>
      </c>
      <c r="J54" s="9">
        <v>378</v>
      </c>
      <c r="K54" s="1"/>
      <c r="L54" s="5">
        <f t="shared" si="0"/>
        <v>19884524.289999999</v>
      </c>
      <c r="M54" s="5">
        <f t="shared" si="1"/>
        <v>0</v>
      </c>
    </row>
    <row r="55" spans="1:13" ht="15" thickBot="1">
      <c r="A55" s="6" t="s">
        <v>66</v>
      </c>
      <c r="B55" s="7">
        <v>37793264</v>
      </c>
      <c r="C55" s="7">
        <v>25500230.109999999</v>
      </c>
      <c r="D55" s="7">
        <v>12293033.890000001</v>
      </c>
      <c r="E55" s="8">
        <v>5307378.76</v>
      </c>
      <c r="F55" s="8">
        <v>7024463.2300000004</v>
      </c>
      <c r="G55" s="7">
        <v>2261528.12</v>
      </c>
      <c r="H55" s="7">
        <v>4762935.1100000003</v>
      </c>
      <c r="I55" s="9">
        <v>705</v>
      </c>
      <c r="J55" s="9">
        <v>355</v>
      </c>
      <c r="K55" s="1"/>
      <c r="L55" s="5">
        <f t="shared" si="0"/>
        <v>5268570.66</v>
      </c>
      <c r="M55" s="5">
        <f t="shared" si="1"/>
        <v>0</v>
      </c>
    </row>
    <row r="56" spans="1:13" ht="15" thickBot="1">
      <c r="A56" s="6" t="s">
        <v>67</v>
      </c>
      <c r="B56" s="7">
        <v>76252450</v>
      </c>
      <c r="C56" s="7">
        <v>37355840.890000001</v>
      </c>
      <c r="D56" s="7">
        <v>38896609.109999999</v>
      </c>
      <c r="E56" s="8">
        <v>6604357.5999999996</v>
      </c>
      <c r="F56" s="8">
        <v>32276695.010000002</v>
      </c>
      <c r="G56" s="7">
        <v>230368.5</v>
      </c>
      <c r="H56" s="7">
        <v>32046326.510000002</v>
      </c>
      <c r="I56" s="9">
        <v>548</v>
      </c>
      <c r="J56" s="9">
        <v>368</v>
      </c>
      <c r="K56" s="1"/>
      <c r="L56" s="5">
        <f t="shared" si="0"/>
        <v>6619914.0999999978</v>
      </c>
      <c r="M56" s="5">
        <f t="shared" si="1"/>
        <v>0</v>
      </c>
    </row>
    <row r="57" spans="1:13" ht="15" thickBot="1">
      <c r="A57" s="6" t="s">
        <v>68</v>
      </c>
      <c r="B57" s="7">
        <v>42454173</v>
      </c>
      <c r="C57" s="7">
        <v>31044392.079999998</v>
      </c>
      <c r="D57" s="7">
        <v>11409780.92</v>
      </c>
      <c r="E57" s="8">
        <v>3184205.28</v>
      </c>
      <c r="F57" s="8">
        <v>8245813.6399999997</v>
      </c>
      <c r="G57" s="7">
        <v>390236</v>
      </c>
      <c r="H57" s="7">
        <v>7855577.6399999997</v>
      </c>
      <c r="I57" s="9">
        <v>336</v>
      </c>
      <c r="J57" s="9">
        <v>165</v>
      </c>
      <c r="K57" s="1"/>
      <c r="L57" s="5">
        <f t="shared" si="0"/>
        <v>3163967.2800000003</v>
      </c>
      <c r="M57" s="5">
        <f t="shared" si="1"/>
        <v>0</v>
      </c>
    </row>
    <row r="58" spans="1:13" ht="15" thickBot="1">
      <c r="A58" s="6" t="s">
        <v>69</v>
      </c>
      <c r="B58" s="7">
        <v>55244090</v>
      </c>
      <c r="C58" s="7">
        <v>34539722</v>
      </c>
      <c r="D58" s="7">
        <v>20704368</v>
      </c>
      <c r="E58" s="8">
        <v>6249705.5899999999</v>
      </c>
      <c r="F58" s="8">
        <v>14782770</v>
      </c>
      <c r="G58" s="7">
        <v>175000</v>
      </c>
      <c r="H58" s="7">
        <v>14607770</v>
      </c>
      <c r="I58" s="9">
        <v>293</v>
      </c>
      <c r="J58" s="9">
        <v>169</v>
      </c>
      <c r="K58" s="1"/>
      <c r="L58" s="5">
        <f t="shared" si="0"/>
        <v>5921598</v>
      </c>
      <c r="M58" s="5">
        <f t="shared" si="1"/>
        <v>0</v>
      </c>
    </row>
    <row r="59" spans="1:13" ht="15" thickBot="1">
      <c r="A59" s="6" t="s">
        <v>70</v>
      </c>
      <c r="B59" s="7">
        <v>48800013</v>
      </c>
      <c r="C59" s="7">
        <v>41091635.210000001</v>
      </c>
      <c r="D59" s="7">
        <v>7708377.79</v>
      </c>
      <c r="E59" s="8">
        <v>5899197.0800000001</v>
      </c>
      <c r="F59" s="8">
        <v>1807875.71</v>
      </c>
      <c r="G59" s="7">
        <v>377773.7</v>
      </c>
      <c r="H59" s="7">
        <v>1430102.01</v>
      </c>
      <c r="I59" s="9">
        <v>416</v>
      </c>
      <c r="J59" s="9">
        <v>86</v>
      </c>
      <c r="K59" s="1"/>
      <c r="L59" s="5">
        <f t="shared" si="0"/>
        <v>5900502.0800000001</v>
      </c>
      <c r="M59" s="5">
        <f t="shared" si="1"/>
        <v>0</v>
      </c>
    </row>
    <row r="60" spans="1:13" ht="15" thickBot="1">
      <c r="A60" s="6" t="s">
        <v>71</v>
      </c>
      <c r="B60" s="7">
        <v>47009905</v>
      </c>
      <c r="C60" s="7">
        <v>46094851.880000003</v>
      </c>
      <c r="D60" s="7">
        <v>915053.12</v>
      </c>
      <c r="E60" s="7">
        <v>357309</v>
      </c>
      <c r="F60" s="7">
        <v>557744.12</v>
      </c>
      <c r="G60" s="7">
        <v>28125.119999999999</v>
      </c>
      <c r="H60" s="7">
        <v>529619</v>
      </c>
      <c r="I60" s="9">
        <v>394</v>
      </c>
      <c r="J60" s="9">
        <v>17</v>
      </c>
      <c r="K60" s="1"/>
      <c r="L60" s="5">
        <f t="shared" si="0"/>
        <v>357309</v>
      </c>
      <c r="M60" s="5">
        <f t="shared" si="1"/>
        <v>0</v>
      </c>
    </row>
    <row r="61" spans="1:13" ht="15" thickBot="1">
      <c r="A61" s="6" t="s">
        <v>72</v>
      </c>
      <c r="B61" s="7">
        <v>45199665</v>
      </c>
      <c r="C61" s="7">
        <v>33108270.739999998</v>
      </c>
      <c r="D61" s="7">
        <v>12091394.26</v>
      </c>
      <c r="E61" s="8">
        <v>9480886.9000000004</v>
      </c>
      <c r="F61" s="8">
        <v>2544197.64</v>
      </c>
      <c r="G61" s="7">
        <v>222071.41</v>
      </c>
      <c r="H61" s="7">
        <v>2322126.23</v>
      </c>
      <c r="I61" s="9">
        <v>351</v>
      </c>
      <c r="J61" s="9">
        <v>135</v>
      </c>
      <c r="K61" s="1"/>
      <c r="L61" s="5">
        <f t="shared" si="0"/>
        <v>9547196.6199999992</v>
      </c>
      <c r="M61" s="5">
        <f t="shared" si="1"/>
        <v>0</v>
      </c>
    </row>
    <row r="62" spans="1:13" ht="15" thickBot="1">
      <c r="A62" s="6" t="s">
        <v>73</v>
      </c>
      <c r="B62" s="7">
        <v>58378399</v>
      </c>
      <c r="C62" s="7">
        <v>56539291.18</v>
      </c>
      <c r="D62" s="7">
        <v>1839107.82</v>
      </c>
      <c r="E62" s="7">
        <v>1166976.7</v>
      </c>
      <c r="F62" s="7">
        <v>672131.12</v>
      </c>
      <c r="G62" s="7">
        <v>123507.12</v>
      </c>
      <c r="H62" s="7">
        <v>548624</v>
      </c>
      <c r="I62" s="9">
        <v>751</v>
      </c>
      <c r="J62" s="9">
        <v>35</v>
      </c>
      <c r="K62" s="1"/>
      <c r="L62" s="5">
        <f t="shared" si="0"/>
        <v>1166976.7000000002</v>
      </c>
      <c r="M62" s="5">
        <f t="shared" si="1"/>
        <v>0</v>
      </c>
    </row>
    <row r="63" spans="1:13" ht="15" thickBot="1">
      <c r="A63" s="6" t="s">
        <v>74</v>
      </c>
      <c r="B63" s="7">
        <v>101514396</v>
      </c>
      <c r="C63" s="7">
        <v>60235665.350000001</v>
      </c>
      <c r="D63" s="7">
        <v>41278730.649999999</v>
      </c>
      <c r="E63" s="8">
        <v>16153097.49</v>
      </c>
      <c r="F63" s="8">
        <v>25337849.16</v>
      </c>
      <c r="G63" s="7">
        <v>3202644.41</v>
      </c>
      <c r="H63" s="7">
        <v>22135204.75</v>
      </c>
      <c r="I63" s="9">
        <v>621</v>
      </c>
      <c r="J63" s="9">
        <v>430</v>
      </c>
      <c r="K63" s="1"/>
      <c r="L63" s="5">
        <f t="shared" si="0"/>
        <v>15940881.489999998</v>
      </c>
      <c r="M63" s="5">
        <f t="shared" si="1"/>
        <v>0</v>
      </c>
    </row>
    <row r="64" spans="1:13" ht="15" thickBot="1">
      <c r="A64" s="6" t="s">
        <v>75</v>
      </c>
      <c r="B64" s="7">
        <v>93516065</v>
      </c>
      <c r="C64" s="7">
        <v>88533804.629999995</v>
      </c>
      <c r="D64" s="7">
        <v>4982260.37</v>
      </c>
      <c r="E64" s="8">
        <v>1468849.16</v>
      </c>
      <c r="F64" s="8">
        <v>3623411.21</v>
      </c>
      <c r="G64" s="7">
        <v>569722.21</v>
      </c>
      <c r="H64" s="7">
        <v>3053689</v>
      </c>
      <c r="I64" s="10">
        <v>1653</v>
      </c>
      <c r="J64" s="9">
        <v>144</v>
      </c>
      <c r="K64" s="1"/>
      <c r="L64" s="5">
        <f t="shared" si="0"/>
        <v>1358849.1600000001</v>
      </c>
      <c r="M64" s="5">
        <f t="shared" si="1"/>
        <v>0</v>
      </c>
    </row>
    <row r="65" spans="1:13" ht="15" thickBot="1">
      <c r="A65" s="6" t="s">
        <v>76</v>
      </c>
      <c r="B65" s="7">
        <v>78466325</v>
      </c>
      <c r="C65" s="7">
        <v>76622261</v>
      </c>
      <c r="D65" s="7">
        <v>1844064</v>
      </c>
      <c r="E65" s="8">
        <v>1183230</v>
      </c>
      <c r="F65" s="8">
        <v>647783</v>
      </c>
      <c r="G65" s="7">
        <v>129382</v>
      </c>
      <c r="H65" s="7">
        <v>518401</v>
      </c>
      <c r="I65" s="9">
        <v>854</v>
      </c>
      <c r="J65" s="9">
        <v>40</v>
      </c>
      <c r="K65" s="1"/>
      <c r="L65" s="5">
        <f t="shared" si="0"/>
        <v>1196281</v>
      </c>
      <c r="M65" s="5">
        <f t="shared" si="1"/>
        <v>0</v>
      </c>
    </row>
    <row r="66" spans="1:13" ht="15" thickBot="1">
      <c r="A66" s="6" t="s">
        <v>77</v>
      </c>
      <c r="B66" s="7">
        <v>54068000</v>
      </c>
      <c r="C66" s="7">
        <v>51596917.719999999</v>
      </c>
      <c r="D66" s="7">
        <v>2471082.2799999998</v>
      </c>
      <c r="E66" s="8">
        <v>2394284.14</v>
      </c>
      <c r="F66" s="8">
        <v>79500.14</v>
      </c>
      <c r="G66" s="9">
        <v>0</v>
      </c>
      <c r="H66" s="7">
        <v>79500.14</v>
      </c>
      <c r="I66" s="10">
        <v>1088</v>
      </c>
      <c r="J66" s="9">
        <v>85</v>
      </c>
      <c r="K66" s="1"/>
      <c r="L66" s="5">
        <f t="shared" si="0"/>
        <v>2391582.1399999997</v>
      </c>
      <c r="M66" s="5">
        <f t="shared" si="1"/>
        <v>0</v>
      </c>
    </row>
    <row r="67" spans="1:13" ht="15" thickBot="1">
      <c r="A67" s="6" t="s">
        <v>78</v>
      </c>
      <c r="B67" s="7">
        <v>38552000</v>
      </c>
      <c r="C67" s="7">
        <v>34351351.850000001</v>
      </c>
      <c r="D67" s="7">
        <v>4200648.1500000004</v>
      </c>
      <c r="E67" s="8">
        <v>1065763</v>
      </c>
      <c r="F67" s="8">
        <v>3162672.15</v>
      </c>
      <c r="G67" s="7">
        <v>148844</v>
      </c>
      <c r="H67" s="7">
        <v>3013828.15</v>
      </c>
      <c r="I67" s="9">
        <v>497</v>
      </c>
      <c r="J67" s="9">
        <v>96</v>
      </c>
      <c r="K67" s="1"/>
      <c r="L67" s="5">
        <f t="shared" si="0"/>
        <v>1037976.0000000005</v>
      </c>
      <c r="M67" s="5">
        <f t="shared" si="1"/>
        <v>0</v>
      </c>
    </row>
    <row r="68" spans="1:13" ht="15" thickBot="1">
      <c r="A68" s="6" t="s">
        <v>79</v>
      </c>
      <c r="B68" s="7">
        <v>55011500</v>
      </c>
      <c r="C68" s="7">
        <v>50580760</v>
      </c>
      <c r="D68" s="7">
        <v>4430740</v>
      </c>
      <c r="E68" s="7">
        <v>829897</v>
      </c>
      <c r="F68" s="7">
        <v>3600843</v>
      </c>
      <c r="G68" s="7">
        <v>270219</v>
      </c>
      <c r="H68" s="7">
        <v>3330624</v>
      </c>
      <c r="I68" s="10">
        <v>1155</v>
      </c>
      <c r="J68" s="9">
        <v>85</v>
      </c>
      <c r="K68" s="1"/>
      <c r="L68" s="5">
        <f t="shared" si="0"/>
        <v>829897</v>
      </c>
      <c r="M68" s="5">
        <f t="shared" si="1"/>
        <v>0</v>
      </c>
    </row>
    <row r="69" spans="1:13" ht="15" thickBot="1">
      <c r="A69" s="6" t="s">
        <v>80</v>
      </c>
      <c r="B69" s="7">
        <v>103563550</v>
      </c>
      <c r="C69" s="7">
        <v>89665470.25</v>
      </c>
      <c r="D69" s="7">
        <v>13898079.75</v>
      </c>
      <c r="E69" s="8">
        <v>2357903.19</v>
      </c>
      <c r="F69" s="8">
        <v>11531676.560000001</v>
      </c>
      <c r="G69" s="7">
        <v>1424150.58</v>
      </c>
      <c r="H69" s="7">
        <v>10107525.98</v>
      </c>
      <c r="I69" s="10">
        <v>1193</v>
      </c>
      <c r="J69" s="9">
        <v>277</v>
      </c>
      <c r="K69" s="1"/>
      <c r="L69" s="5">
        <f t="shared" ref="L69:L81" si="2">+D69-F69</f>
        <v>2366403.1899999995</v>
      </c>
      <c r="M69" s="5">
        <f t="shared" ref="M69:M81" si="3">+L69+F69-D69</f>
        <v>0</v>
      </c>
    </row>
    <row r="70" spans="1:13" ht="15" thickBot="1">
      <c r="A70" s="6" t="s">
        <v>81</v>
      </c>
      <c r="B70" s="7">
        <v>33727835</v>
      </c>
      <c r="C70" s="7">
        <v>33576035</v>
      </c>
      <c r="D70" s="7">
        <v>151800</v>
      </c>
      <c r="E70" s="9">
        <v>0</v>
      </c>
      <c r="F70" s="7">
        <v>151800</v>
      </c>
      <c r="G70" s="9">
        <v>0</v>
      </c>
      <c r="H70" s="7">
        <v>151800</v>
      </c>
      <c r="I70" s="9">
        <v>424</v>
      </c>
      <c r="J70" s="9">
        <v>3</v>
      </c>
      <c r="K70" s="1"/>
      <c r="L70" s="5">
        <f t="shared" si="2"/>
        <v>0</v>
      </c>
      <c r="M70" s="5">
        <f t="shared" si="3"/>
        <v>0</v>
      </c>
    </row>
    <row r="71" spans="1:13" ht="15" thickBot="1">
      <c r="A71" s="6" t="s">
        <v>82</v>
      </c>
      <c r="B71" s="7">
        <v>24053244</v>
      </c>
      <c r="C71" s="7">
        <v>23718354</v>
      </c>
      <c r="D71" s="7">
        <v>334890</v>
      </c>
      <c r="E71" s="8">
        <v>222672</v>
      </c>
      <c r="F71" s="8">
        <v>702071</v>
      </c>
      <c r="G71" s="7">
        <v>19026</v>
      </c>
      <c r="H71" s="7">
        <v>683045</v>
      </c>
      <c r="I71" s="9">
        <v>327</v>
      </c>
      <c r="J71" s="9">
        <v>8</v>
      </c>
      <c r="K71" s="1"/>
      <c r="L71" s="5">
        <f t="shared" si="2"/>
        <v>-367181</v>
      </c>
      <c r="M71" s="5">
        <f t="shared" si="3"/>
        <v>0</v>
      </c>
    </row>
    <row r="72" spans="1:13" ht="15" thickBot="1">
      <c r="A72" s="6" t="s">
        <v>83</v>
      </c>
      <c r="B72" s="7">
        <v>59068328</v>
      </c>
      <c r="C72" s="7">
        <v>55984421.090000004</v>
      </c>
      <c r="D72" s="7">
        <v>3083906.91</v>
      </c>
      <c r="E72" s="8">
        <v>1007355.14</v>
      </c>
      <c r="F72" s="8">
        <v>1914325.77</v>
      </c>
      <c r="G72" s="7">
        <v>422395.14</v>
      </c>
      <c r="H72" s="7">
        <v>1491930.63</v>
      </c>
      <c r="I72" s="10">
        <v>1408</v>
      </c>
      <c r="J72" s="9">
        <v>92</v>
      </c>
      <c r="K72" s="1"/>
      <c r="L72" s="5">
        <f t="shared" si="2"/>
        <v>1169581.1400000001</v>
      </c>
      <c r="M72" s="5">
        <f t="shared" si="3"/>
        <v>0</v>
      </c>
    </row>
    <row r="73" spans="1:13" ht="15" thickBot="1">
      <c r="A73" s="6" t="s">
        <v>84</v>
      </c>
      <c r="B73" s="7">
        <v>39795000</v>
      </c>
      <c r="C73" s="7">
        <v>35964937.729999997</v>
      </c>
      <c r="D73" s="7">
        <v>3830062.27</v>
      </c>
      <c r="E73" s="8">
        <v>681059.86</v>
      </c>
      <c r="F73" s="8">
        <v>3149002.41</v>
      </c>
      <c r="G73" s="7">
        <v>274423.15999999997</v>
      </c>
      <c r="H73" s="7">
        <v>2874579.25</v>
      </c>
      <c r="I73" s="9">
        <v>800</v>
      </c>
      <c r="J73" s="9">
        <v>106</v>
      </c>
      <c r="K73" s="1"/>
      <c r="L73" s="5">
        <f t="shared" si="2"/>
        <v>681059.85999999987</v>
      </c>
      <c r="M73" s="5">
        <f t="shared" si="3"/>
        <v>0</v>
      </c>
    </row>
    <row r="74" spans="1:13" ht="15" thickBot="1">
      <c r="A74" s="6" t="s">
        <v>85</v>
      </c>
      <c r="B74" s="7">
        <v>29901060</v>
      </c>
      <c r="C74" s="7">
        <v>29746060</v>
      </c>
      <c r="D74" s="7">
        <v>155000</v>
      </c>
      <c r="E74" s="9">
        <v>0</v>
      </c>
      <c r="F74" s="7">
        <v>155000</v>
      </c>
      <c r="G74" s="9">
        <v>0</v>
      </c>
      <c r="H74" s="7">
        <v>155000</v>
      </c>
      <c r="I74" s="9">
        <v>378</v>
      </c>
      <c r="J74" s="9">
        <v>1</v>
      </c>
      <c r="K74" s="1"/>
      <c r="L74" s="5">
        <f t="shared" si="2"/>
        <v>0</v>
      </c>
      <c r="M74" s="5">
        <f t="shared" si="3"/>
        <v>0</v>
      </c>
    </row>
    <row r="75" spans="1:13" ht="15" thickBot="1">
      <c r="A75" s="6" t="s">
        <v>86</v>
      </c>
      <c r="B75" s="7">
        <v>51617397</v>
      </c>
      <c r="C75" s="7">
        <v>50713982</v>
      </c>
      <c r="D75" s="7">
        <v>903415</v>
      </c>
      <c r="E75" s="7">
        <v>388718</v>
      </c>
      <c r="F75" s="7">
        <v>514697</v>
      </c>
      <c r="G75" s="9">
        <v>0</v>
      </c>
      <c r="H75" s="7">
        <v>514697</v>
      </c>
      <c r="I75" s="9">
        <v>693</v>
      </c>
      <c r="J75" s="9">
        <v>14</v>
      </c>
      <c r="K75" s="1"/>
      <c r="L75" s="5">
        <f t="shared" si="2"/>
        <v>388718</v>
      </c>
      <c r="M75" s="5">
        <f t="shared" si="3"/>
        <v>0</v>
      </c>
    </row>
    <row r="76" spans="1:13" ht="15" thickBot="1">
      <c r="A76" s="6" t="s">
        <v>87</v>
      </c>
      <c r="B76" s="7">
        <v>37908621</v>
      </c>
      <c r="C76" s="7">
        <v>31403337.02</v>
      </c>
      <c r="D76" s="7">
        <v>6505283.9800000004</v>
      </c>
      <c r="E76" s="7">
        <v>5642698.7300000004</v>
      </c>
      <c r="F76" s="7">
        <v>862585.25</v>
      </c>
      <c r="G76" s="7">
        <v>70961.25</v>
      </c>
      <c r="H76" s="7">
        <v>791624</v>
      </c>
      <c r="I76" s="9">
        <v>292</v>
      </c>
      <c r="J76" s="9">
        <v>71</v>
      </c>
      <c r="K76" s="1"/>
      <c r="L76" s="5">
        <f t="shared" si="2"/>
        <v>5642698.7300000004</v>
      </c>
      <c r="M76" s="5">
        <f t="shared" si="3"/>
        <v>0</v>
      </c>
    </row>
    <row r="77" spans="1:13" ht="15" thickBot="1">
      <c r="A77" s="6" t="s">
        <v>88</v>
      </c>
      <c r="B77" s="7">
        <v>58198936</v>
      </c>
      <c r="C77" s="7">
        <v>58125960</v>
      </c>
      <c r="D77" s="7">
        <v>72976</v>
      </c>
      <c r="E77" s="9">
        <v>0</v>
      </c>
      <c r="F77" s="7">
        <v>72976</v>
      </c>
      <c r="G77" s="9">
        <v>0</v>
      </c>
      <c r="H77" s="7">
        <v>72976</v>
      </c>
      <c r="I77" s="9">
        <v>744</v>
      </c>
      <c r="J77" s="9">
        <v>2</v>
      </c>
      <c r="K77" s="1"/>
      <c r="L77" s="5">
        <f t="shared" si="2"/>
        <v>0</v>
      </c>
      <c r="M77" s="5">
        <f t="shared" si="3"/>
        <v>0</v>
      </c>
    </row>
    <row r="78" spans="1:13" ht="15" thickBot="1">
      <c r="A78" s="6" t="s">
        <v>89</v>
      </c>
      <c r="B78" s="7">
        <v>57398770</v>
      </c>
      <c r="C78" s="7">
        <v>50190151</v>
      </c>
      <c r="D78" s="7">
        <v>7208619</v>
      </c>
      <c r="E78" s="8">
        <v>1987998</v>
      </c>
      <c r="F78" s="8">
        <v>5160361</v>
      </c>
      <c r="G78" s="7">
        <v>654378</v>
      </c>
      <c r="H78" s="7">
        <v>4505983</v>
      </c>
      <c r="I78" s="9">
        <v>686</v>
      </c>
      <c r="J78" s="9">
        <v>96</v>
      </c>
      <c r="K78" s="1"/>
      <c r="L78" s="5">
        <f t="shared" si="2"/>
        <v>2048258</v>
      </c>
      <c r="M78" s="5">
        <f t="shared" si="3"/>
        <v>0</v>
      </c>
    </row>
    <row r="79" spans="1:13" ht="15" thickBot="1">
      <c r="A79" s="6" t="s">
        <v>90</v>
      </c>
      <c r="B79" s="7">
        <v>18924206</v>
      </c>
      <c r="C79" s="7">
        <v>18843550.25</v>
      </c>
      <c r="D79" s="7">
        <v>80655.75</v>
      </c>
      <c r="E79" s="8">
        <v>77948</v>
      </c>
      <c r="F79" s="8">
        <v>2710.04</v>
      </c>
      <c r="G79" s="7">
        <v>2710.04</v>
      </c>
      <c r="H79" s="9">
        <v>0</v>
      </c>
      <c r="I79" s="9">
        <v>422</v>
      </c>
      <c r="J79" s="9">
        <v>3</v>
      </c>
      <c r="K79" s="1"/>
      <c r="L79" s="5">
        <f t="shared" si="2"/>
        <v>77945.710000000006</v>
      </c>
      <c r="M79" s="5">
        <f t="shared" si="3"/>
        <v>0</v>
      </c>
    </row>
    <row r="80" spans="1:13" ht="15" thickBot="1">
      <c r="A80" s="6" t="s">
        <v>91</v>
      </c>
      <c r="B80" s="7">
        <v>40611573</v>
      </c>
      <c r="C80" s="7">
        <v>38993155.969999999</v>
      </c>
      <c r="D80" s="7">
        <v>1618417.03</v>
      </c>
      <c r="E80" s="8">
        <v>1591558.03</v>
      </c>
      <c r="F80" s="8">
        <v>156862</v>
      </c>
      <c r="G80" s="7">
        <v>36014</v>
      </c>
      <c r="H80" s="7">
        <v>120848</v>
      </c>
      <c r="I80" s="9">
        <v>404</v>
      </c>
      <c r="J80" s="9">
        <v>29</v>
      </c>
      <c r="K80" s="1"/>
      <c r="L80" s="5">
        <f t="shared" si="2"/>
        <v>1461555.03</v>
      </c>
      <c r="M80" s="5">
        <f t="shared" si="3"/>
        <v>0</v>
      </c>
    </row>
    <row r="81" spans="1:13" ht="15" thickBot="1">
      <c r="A81" s="12" t="s">
        <v>92</v>
      </c>
      <c r="B81" s="13">
        <v>4161153407.75</v>
      </c>
      <c r="C81" s="13">
        <v>3561212011.6599998</v>
      </c>
      <c r="D81" s="13">
        <v>599941396.09000003</v>
      </c>
      <c r="E81" s="13">
        <v>290417407.73000002</v>
      </c>
      <c r="F81" s="13">
        <v>317849920.97000003</v>
      </c>
      <c r="G81" s="13">
        <v>40978272.200000003</v>
      </c>
      <c r="H81" s="13">
        <v>276871648.76999998</v>
      </c>
      <c r="I81" s="14">
        <v>49753</v>
      </c>
      <c r="J81" s="14">
        <v>8229</v>
      </c>
      <c r="K81" s="1"/>
      <c r="L81" s="5">
        <f t="shared" si="2"/>
        <v>282091475.12</v>
      </c>
      <c r="M81" s="5">
        <f t="shared" si="3"/>
        <v>0</v>
      </c>
    </row>
  </sheetData>
  <mergeCells count="11">
    <mergeCell ref="J2:J3"/>
    <mergeCell ref="A1:C1"/>
    <mergeCell ref="D1:G1"/>
    <mergeCell ref="H1:I1"/>
    <mergeCell ref="A2:A3"/>
    <mergeCell ref="I2:I3"/>
    <mergeCell ref="B2:B3"/>
    <mergeCell ref="C2:C3"/>
    <mergeCell ref="D2:D3"/>
    <mergeCell ref="G2:G3"/>
    <mergeCell ref="H2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H9" sqref="H9"/>
    </sheetView>
  </sheetViews>
  <sheetFormatPr defaultRowHeight="20.25"/>
  <cols>
    <col min="1" max="2" width="20.625" style="72" customWidth="1"/>
    <col min="3" max="5" width="18.625" style="72" customWidth="1"/>
    <col min="6" max="6" width="25.625" style="71" customWidth="1"/>
    <col min="7" max="7" width="9" style="71"/>
    <col min="8" max="8" width="15.375" style="71" customWidth="1"/>
    <col min="9" max="16384" width="9" style="71"/>
  </cols>
  <sheetData>
    <row r="1" spans="1:6" ht="20.100000000000001" customHeight="1">
      <c r="A1" s="99" t="s">
        <v>144</v>
      </c>
      <c r="B1" s="99"/>
      <c r="C1" s="99"/>
      <c r="D1" s="99"/>
      <c r="E1" s="99"/>
      <c r="F1" s="99"/>
    </row>
    <row r="2" spans="1:6" ht="20.100000000000001" customHeight="1">
      <c r="A2" s="100" t="s">
        <v>153</v>
      </c>
      <c r="B2" s="100"/>
      <c r="C2" s="100"/>
      <c r="D2" s="100"/>
      <c r="E2" s="100"/>
      <c r="F2" s="100"/>
    </row>
    <row r="3" spans="1:6" ht="20.100000000000001" customHeight="1">
      <c r="A3" s="74"/>
      <c r="B3" s="74"/>
      <c r="C3" s="74"/>
      <c r="D3" s="74"/>
      <c r="E3" s="74"/>
      <c r="F3" s="75"/>
    </row>
    <row r="4" spans="1:6" ht="20.100000000000001" customHeight="1">
      <c r="A4" s="76" t="s">
        <v>148</v>
      </c>
      <c r="B4" s="77" t="s">
        <v>149</v>
      </c>
      <c r="C4" s="101" t="s">
        <v>137</v>
      </c>
      <c r="D4" s="102"/>
      <c r="E4" s="103"/>
      <c r="F4" s="76" t="s">
        <v>147</v>
      </c>
    </row>
    <row r="5" spans="1:6" ht="20.100000000000001" customHeight="1">
      <c r="A5" s="78" t="s">
        <v>135</v>
      </c>
      <c r="B5" s="79" t="s">
        <v>145</v>
      </c>
      <c r="C5" s="76" t="s">
        <v>134</v>
      </c>
      <c r="D5" s="76" t="s">
        <v>138</v>
      </c>
      <c r="E5" s="76" t="s">
        <v>139</v>
      </c>
      <c r="F5" s="78" t="s">
        <v>136</v>
      </c>
    </row>
    <row r="6" spans="1:6" ht="20.100000000000001" customHeight="1">
      <c r="A6" s="78" t="s">
        <v>145</v>
      </c>
      <c r="B6" s="78"/>
      <c r="C6" s="78" t="s">
        <v>145</v>
      </c>
      <c r="D6" s="80" t="s">
        <v>146</v>
      </c>
      <c r="E6" s="78" t="s">
        <v>146</v>
      </c>
      <c r="F6" s="81" t="s">
        <v>154</v>
      </c>
    </row>
    <row r="7" spans="1:6" ht="20.100000000000001" customHeight="1">
      <c r="A7" s="82"/>
      <c r="B7" s="82"/>
      <c r="C7" s="82" t="s">
        <v>140</v>
      </c>
      <c r="D7" s="82"/>
      <c r="E7" s="82" t="s">
        <v>141</v>
      </c>
      <c r="F7" s="82" t="s">
        <v>142</v>
      </c>
    </row>
    <row r="8" spans="1:6" ht="24.95" customHeight="1" thickBot="1">
      <c r="A8" s="83"/>
      <c r="B8" s="83"/>
      <c r="C8" s="83"/>
      <c r="D8" s="83"/>
      <c r="E8" s="84"/>
      <c r="F8" s="84"/>
    </row>
    <row r="9" spans="1:6" s="73" customFormat="1" ht="24.95" customHeight="1" thickTop="1">
      <c r="A9" s="85" t="s">
        <v>143</v>
      </c>
      <c r="B9" s="85"/>
      <c r="C9" s="86"/>
      <c r="D9" s="86"/>
      <c r="E9" s="74"/>
      <c r="F9" s="74"/>
    </row>
    <row r="10" spans="1:6" s="73" customFormat="1" ht="20.100000000000001" customHeight="1">
      <c r="A10" s="87" t="s">
        <v>156</v>
      </c>
      <c r="B10" s="85"/>
      <c r="C10" s="86"/>
      <c r="D10" s="86"/>
      <c r="E10" s="74"/>
      <c r="F10" s="74"/>
    </row>
    <row r="11" spans="1:6" s="73" customFormat="1" ht="20.100000000000001" customHeight="1">
      <c r="A11" s="88" t="s">
        <v>157</v>
      </c>
      <c r="B11" s="89"/>
      <c r="C11" s="86"/>
      <c r="D11" s="86"/>
      <c r="E11" s="74"/>
      <c r="F11" s="74"/>
    </row>
    <row r="12" spans="1:6" s="73" customFormat="1" ht="20.100000000000001" customHeight="1">
      <c r="A12" s="88" t="s">
        <v>161</v>
      </c>
      <c r="B12" s="89"/>
      <c r="C12" s="86"/>
      <c r="D12" s="86"/>
      <c r="E12" s="74"/>
      <c r="F12" s="74"/>
    </row>
    <row r="13" spans="1:6" s="73" customFormat="1" ht="20.100000000000001" customHeight="1">
      <c r="A13" s="88" t="s">
        <v>160</v>
      </c>
      <c r="B13" s="89"/>
      <c r="C13" s="86"/>
      <c r="D13" s="86"/>
      <c r="E13" s="74"/>
      <c r="F13" s="74"/>
    </row>
    <row r="14" spans="1:6" s="73" customFormat="1" ht="20.100000000000001" customHeight="1">
      <c r="A14" s="87" t="s">
        <v>158</v>
      </c>
      <c r="B14" s="87"/>
      <c r="C14" s="86"/>
      <c r="D14" s="86"/>
      <c r="E14" s="74"/>
      <c r="F14" s="74"/>
    </row>
    <row r="15" spans="1:6" s="73" customFormat="1" ht="20.100000000000001" customHeight="1">
      <c r="A15" s="88" t="s">
        <v>150</v>
      </c>
      <c r="B15" s="87"/>
      <c r="C15" s="86"/>
      <c r="D15" s="86"/>
      <c r="E15" s="74"/>
      <c r="F15" s="74"/>
    </row>
    <row r="16" spans="1:6" s="73" customFormat="1" ht="20.100000000000001" customHeight="1">
      <c r="A16" s="88" t="s">
        <v>151</v>
      </c>
      <c r="B16" s="87"/>
      <c r="C16" s="86"/>
      <c r="D16" s="86"/>
      <c r="E16" s="74"/>
      <c r="F16" s="74"/>
    </row>
    <row r="17" spans="1:6" s="73" customFormat="1" ht="24.95" customHeight="1">
      <c r="A17" s="87" t="s">
        <v>159</v>
      </c>
      <c r="B17" s="87"/>
      <c r="C17" s="86"/>
      <c r="D17" s="86"/>
      <c r="E17" s="74"/>
      <c r="F17" s="74"/>
    </row>
    <row r="18" spans="1:6" s="73" customFormat="1" ht="24.95" customHeight="1">
      <c r="A18" s="88" t="s">
        <v>155</v>
      </c>
      <c r="B18" s="88"/>
      <c r="C18" s="86"/>
      <c r="D18" s="86"/>
      <c r="E18" s="74"/>
      <c r="F18" s="74"/>
    </row>
    <row r="19" spans="1:6" ht="24.95" customHeight="1">
      <c r="A19" s="87"/>
      <c r="B19" s="87"/>
      <c r="C19" s="90"/>
      <c r="D19" s="90"/>
      <c r="E19" s="75"/>
      <c r="F19" s="75"/>
    </row>
    <row r="20" spans="1:6" ht="20.100000000000001" customHeight="1">
      <c r="A20" s="90"/>
      <c r="B20" s="90"/>
      <c r="C20" s="90"/>
      <c r="D20" s="90"/>
      <c r="E20" s="90" t="s">
        <v>162</v>
      </c>
      <c r="F20" s="91"/>
    </row>
    <row r="21" spans="1:6" ht="23.25">
      <c r="A21" s="92"/>
      <c r="B21" s="92"/>
      <c r="C21" s="92"/>
      <c r="D21" s="92"/>
      <c r="E21" s="90" t="s">
        <v>152</v>
      </c>
      <c r="F21" s="91"/>
    </row>
    <row r="22" spans="1:6" ht="23.25">
      <c r="A22" s="92"/>
      <c r="B22" s="92"/>
      <c r="C22" s="92"/>
      <c r="D22" s="92"/>
      <c r="E22" s="90" t="s">
        <v>163</v>
      </c>
      <c r="F22" s="91"/>
    </row>
    <row r="23" spans="1:6" ht="23.25">
      <c r="A23" s="92"/>
      <c r="B23" s="92"/>
      <c r="C23" s="92"/>
      <c r="D23" s="92"/>
      <c r="E23" s="92"/>
      <c r="F23" s="75"/>
    </row>
  </sheetData>
  <mergeCells count="3">
    <mergeCell ref="A1:F1"/>
    <mergeCell ref="A2:F2"/>
    <mergeCell ref="C4:E4"/>
  </mergeCells>
  <printOptions horizontalCentered="1"/>
  <pageMargins left="0.70866141732283472" right="0.70866141732283472" top="0.59055118110236227" bottom="0.3937007874015748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112"/>
  <sheetViews>
    <sheetView view="pageBreakPreview" zoomScale="60" zoomScaleNormal="80" workbookViewId="0">
      <selection activeCell="A2" sqref="A2:J2"/>
    </sheetView>
  </sheetViews>
  <sheetFormatPr defaultRowHeight="14.25"/>
  <cols>
    <col min="1" max="1" width="5.625" style="1" bestFit="1" customWidth="1"/>
    <col min="2" max="2" width="16.25" style="1" customWidth="1"/>
    <col min="3" max="5" width="16.625" style="1" bestFit="1" customWidth="1"/>
    <col min="6" max="7" width="15.5" style="1" bestFit="1" customWidth="1"/>
    <col min="8" max="8" width="14.375" style="1" bestFit="1" customWidth="1"/>
    <col min="9" max="9" width="15.5" style="1" bestFit="1" customWidth="1"/>
    <col min="10" max="10" width="20.375" style="1" bestFit="1" customWidth="1"/>
    <col min="11" max="11" width="15.125" style="1" bestFit="1" customWidth="1"/>
    <col min="12" max="14" width="1.5" style="1" bestFit="1" customWidth="1"/>
    <col min="15" max="15" width="14" style="1" bestFit="1" customWidth="1"/>
    <col min="16" max="16" width="15.125" style="1" bestFit="1" customWidth="1"/>
    <col min="17" max="17" width="14.5" style="1" bestFit="1" customWidth="1"/>
    <col min="18" max="18" width="6.125" style="1" bestFit="1" customWidth="1"/>
    <col min="19" max="21" width="15.125" style="1" bestFit="1" customWidth="1"/>
    <col min="22" max="23" width="14" style="1" bestFit="1" customWidth="1"/>
    <col min="24" max="24" width="15.125" style="1" bestFit="1" customWidth="1"/>
    <col min="25" max="25" width="14.5" style="1" bestFit="1" customWidth="1"/>
    <col min="26" max="26" width="21.625" style="1" bestFit="1" customWidth="1"/>
    <col min="27" max="16384" width="9" style="1"/>
  </cols>
  <sheetData>
    <row r="1" spans="1:35" ht="36" customHeight="1">
      <c r="A1" s="105" t="s">
        <v>121</v>
      </c>
      <c r="B1" s="105"/>
      <c r="C1" s="105"/>
      <c r="D1" s="105"/>
      <c r="E1" s="105"/>
      <c r="F1" s="105"/>
      <c r="G1" s="105"/>
      <c r="H1" s="105"/>
      <c r="I1" s="105"/>
      <c r="J1" s="105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C1" s="36"/>
      <c r="AD1" s="36"/>
      <c r="AE1" s="36"/>
      <c r="AF1" s="36"/>
      <c r="AG1" s="36"/>
      <c r="AH1" s="36"/>
      <c r="AI1" s="36"/>
    </row>
    <row r="2" spans="1:35" ht="30" customHeight="1">
      <c r="A2" s="106" t="s">
        <v>122</v>
      </c>
      <c r="B2" s="106"/>
      <c r="C2" s="106"/>
      <c r="D2" s="106"/>
      <c r="E2" s="106"/>
      <c r="F2" s="106"/>
      <c r="G2" s="106"/>
      <c r="H2" s="106"/>
      <c r="I2" s="106"/>
      <c r="J2" s="106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C2" s="36"/>
      <c r="AD2" s="36"/>
      <c r="AE2" s="36"/>
      <c r="AF2" s="36"/>
      <c r="AG2" s="36"/>
      <c r="AH2" s="36"/>
      <c r="AI2" s="36"/>
    </row>
    <row r="3" spans="1:35" ht="26.25" customHeight="1">
      <c r="A3" s="107" t="s">
        <v>93</v>
      </c>
      <c r="B3" s="108" t="s">
        <v>3</v>
      </c>
      <c r="C3" s="109" t="s">
        <v>118</v>
      </c>
      <c r="D3" s="109"/>
      <c r="E3" s="109"/>
      <c r="F3" s="109"/>
      <c r="G3" s="109"/>
      <c r="H3" s="109"/>
      <c r="I3" s="109"/>
      <c r="J3" s="109"/>
      <c r="AC3" s="36"/>
      <c r="AD3" s="36"/>
      <c r="AE3" s="36"/>
      <c r="AF3" s="36"/>
      <c r="AG3" s="36"/>
      <c r="AH3" s="36"/>
      <c r="AI3" s="36"/>
    </row>
    <row r="4" spans="1:35" ht="78.75">
      <c r="A4" s="107"/>
      <c r="B4" s="108"/>
      <c r="C4" s="37" t="s">
        <v>94</v>
      </c>
      <c r="D4" s="37" t="s">
        <v>95</v>
      </c>
      <c r="E4" s="37" t="s">
        <v>96</v>
      </c>
      <c r="F4" s="37" t="s">
        <v>97</v>
      </c>
      <c r="G4" s="37" t="s">
        <v>98</v>
      </c>
      <c r="H4" s="37" t="s">
        <v>99</v>
      </c>
      <c r="I4" s="37" t="s">
        <v>100</v>
      </c>
      <c r="J4" s="37" t="s">
        <v>115</v>
      </c>
      <c r="AC4" s="36"/>
      <c r="AD4" s="36"/>
      <c r="AE4" s="36"/>
      <c r="AF4" s="36"/>
      <c r="AG4" s="36"/>
      <c r="AH4" s="36"/>
      <c r="AI4" s="36"/>
    </row>
    <row r="5" spans="1:35" ht="26.25">
      <c r="A5" s="40">
        <v>1</v>
      </c>
      <c r="B5" s="41" t="s">
        <v>45</v>
      </c>
      <c r="C5" s="42">
        <v>77152565</v>
      </c>
      <c r="D5" s="42">
        <v>60244815.039999999</v>
      </c>
      <c r="E5" s="42">
        <v>16907749.960000001</v>
      </c>
      <c r="F5" s="42">
        <v>8972356.3000000007</v>
      </c>
      <c r="G5" s="42">
        <v>7935393.6600000001</v>
      </c>
      <c r="H5" s="42">
        <v>1822508.51</v>
      </c>
      <c r="I5" s="42">
        <v>6112885.1500000004</v>
      </c>
      <c r="J5" s="43">
        <f>+G5*100/E5</f>
        <v>46.933469437230784</v>
      </c>
      <c r="AC5" s="36"/>
      <c r="AD5" s="36"/>
      <c r="AE5" s="36"/>
      <c r="AF5" s="36"/>
      <c r="AG5" s="36"/>
      <c r="AH5" s="36"/>
      <c r="AI5" s="36"/>
    </row>
    <row r="6" spans="1:35" ht="26.25">
      <c r="A6" s="40">
        <v>2</v>
      </c>
      <c r="B6" s="41" t="s">
        <v>24</v>
      </c>
      <c r="C6" s="42">
        <v>101612020</v>
      </c>
      <c r="D6" s="42">
        <v>85523307.50999999</v>
      </c>
      <c r="E6" s="42">
        <v>16088712.49</v>
      </c>
      <c r="F6" s="42">
        <v>11654016.09</v>
      </c>
      <c r="G6" s="42">
        <v>4434696.4000000004</v>
      </c>
      <c r="H6" s="42">
        <v>1090634</v>
      </c>
      <c r="I6" s="42">
        <v>3344062.4</v>
      </c>
      <c r="J6" s="43">
        <f>+G6*100/E6</f>
        <v>27.564022930712465</v>
      </c>
      <c r="AB6" s="48"/>
      <c r="AC6" s="36"/>
      <c r="AD6" s="36"/>
      <c r="AE6" s="36"/>
      <c r="AF6" s="36"/>
      <c r="AG6" s="36"/>
      <c r="AH6" s="36"/>
      <c r="AI6" s="36"/>
    </row>
    <row r="7" spans="1:35" ht="26.25">
      <c r="A7" s="40">
        <v>3</v>
      </c>
      <c r="B7" s="41" t="s">
        <v>60</v>
      </c>
      <c r="C7" s="42">
        <v>69986984</v>
      </c>
      <c r="D7" s="42">
        <v>58835656.950000003</v>
      </c>
      <c r="E7" s="42">
        <v>11151327.050000001</v>
      </c>
      <c r="F7" s="42">
        <v>8292118.0899999999</v>
      </c>
      <c r="G7" s="42">
        <v>2859208.96</v>
      </c>
      <c r="H7" s="42">
        <v>216212.88</v>
      </c>
      <c r="I7" s="42">
        <v>2642996.08</v>
      </c>
      <c r="J7" s="43">
        <f t="shared" ref="J7:J11" si="0">+G7*100/E7</f>
        <v>25.640078056898169</v>
      </c>
      <c r="AB7" s="48"/>
      <c r="AC7" s="36"/>
      <c r="AD7" s="36"/>
      <c r="AE7" s="36"/>
      <c r="AF7" s="36"/>
      <c r="AG7" s="36"/>
      <c r="AH7" s="36"/>
      <c r="AI7" s="36"/>
    </row>
    <row r="8" spans="1:35" ht="26.25">
      <c r="A8" s="40">
        <v>4</v>
      </c>
      <c r="B8" s="41" t="s">
        <v>70</v>
      </c>
      <c r="C8" s="42">
        <v>98797807</v>
      </c>
      <c r="D8" s="42">
        <v>76394618.980000004</v>
      </c>
      <c r="E8" s="42">
        <v>22403188.020000003</v>
      </c>
      <c r="F8" s="42">
        <v>17076583.640000001</v>
      </c>
      <c r="G8" s="42">
        <v>5326604.38</v>
      </c>
      <c r="H8" s="42">
        <v>726186.03</v>
      </c>
      <c r="I8" s="42">
        <v>4600418.3500000006</v>
      </c>
      <c r="J8" s="43">
        <f t="shared" si="0"/>
        <v>23.776099969543527</v>
      </c>
      <c r="AB8" s="48"/>
      <c r="AC8" s="36"/>
      <c r="AD8" s="36"/>
      <c r="AE8" s="36"/>
      <c r="AF8" s="36"/>
      <c r="AG8" s="36"/>
      <c r="AH8" s="36"/>
      <c r="AI8" s="36"/>
    </row>
    <row r="9" spans="1:35" ht="26.25">
      <c r="A9" s="40">
        <v>5</v>
      </c>
      <c r="B9" s="41" t="s">
        <v>72</v>
      </c>
      <c r="C9" s="42">
        <v>77784545</v>
      </c>
      <c r="D9" s="42">
        <v>56878933.890000001</v>
      </c>
      <c r="E9" s="42">
        <v>20905611.109999999</v>
      </c>
      <c r="F9" s="42">
        <v>16930452.329999998</v>
      </c>
      <c r="G9" s="42">
        <v>3975158.7800000003</v>
      </c>
      <c r="H9" s="42">
        <v>394028.15</v>
      </c>
      <c r="I9" s="42">
        <v>3581130.63</v>
      </c>
      <c r="J9" s="43">
        <f t="shared" si="0"/>
        <v>19.014793488139272</v>
      </c>
      <c r="AB9" s="48"/>
      <c r="AC9" s="36"/>
      <c r="AD9" s="36"/>
      <c r="AE9" s="36"/>
      <c r="AF9" s="36"/>
      <c r="AG9" s="36"/>
      <c r="AH9" s="36"/>
      <c r="AI9" s="36"/>
    </row>
    <row r="10" spans="1:35" ht="26.25">
      <c r="A10" s="40">
        <v>6</v>
      </c>
      <c r="B10" s="41" t="s">
        <v>84</v>
      </c>
      <c r="C10" s="42">
        <v>97619500</v>
      </c>
      <c r="D10" s="42">
        <v>83125531.150000006</v>
      </c>
      <c r="E10" s="42">
        <v>14493968.849999998</v>
      </c>
      <c r="F10" s="42">
        <v>4165504.27</v>
      </c>
      <c r="G10" s="42">
        <v>10328464.58</v>
      </c>
      <c r="H10" s="42">
        <v>1214010.8499999999</v>
      </c>
      <c r="I10" s="42">
        <v>9114453.7300000004</v>
      </c>
      <c r="J10" s="43">
        <f t="shared" si="0"/>
        <v>71.260430368594328</v>
      </c>
      <c r="L10" s="1" t="s">
        <v>117</v>
      </c>
      <c r="AB10" s="48"/>
      <c r="AC10" s="36"/>
      <c r="AD10" s="36"/>
      <c r="AE10" s="36"/>
      <c r="AF10" s="36"/>
      <c r="AG10" s="36"/>
      <c r="AH10" s="36"/>
      <c r="AI10" s="36"/>
    </row>
    <row r="11" spans="1:35" s="56" customFormat="1" ht="26.25">
      <c r="A11" s="104" t="s">
        <v>116</v>
      </c>
      <c r="B11" s="104"/>
      <c r="C11" s="49">
        <f t="shared" ref="C11:I11" si="1">SUM(C6:C10)</f>
        <v>445800856</v>
      </c>
      <c r="D11" s="49">
        <f t="shared" si="1"/>
        <v>360758048.48000002</v>
      </c>
      <c r="E11" s="49">
        <f t="shared" si="1"/>
        <v>85042807.519999996</v>
      </c>
      <c r="F11" s="49">
        <f t="shared" si="1"/>
        <v>58118674.420000002</v>
      </c>
      <c r="G11" s="49">
        <f t="shared" si="1"/>
        <v>26924133.100000001</v>
      </c>
      <c r="H11" s="49">
        <f t="shared" si="1"/>
        <v>3641071.91</v>
      </c>
      <c r="I11" s="49">
        <f t="shared" si="1"/>
        <v>23283061.190000001</v>
      </c>
      <c r="J11" s="50">
        <f t="shared" si="0"/>
        <v>31.659506412306648</v>
      </c>
      <c r="AA11" s="55"/>
      <c r="AB11" s="55"/>
      <c r="AC11" s="55"/>
      <c r="AD11" s="55"/>
      <c r="AE11" s="55"/>
      <c r="AF11" s="55"/>
      <c r="AG11" s="55"/>
      <c r="AH11" s="55"/>
      <c r="AI11" s="55"/>
    </row>
    <row r="12" spans="1:35" ht="11.25" customHeight="1"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</row>
    <row r="13" spans="1:35" ht="26.25" customHeight="1">
      <c r="A13" s="107" t="s">
        <v>93</v>
      </c>
      <c r="B13" s="108" t="s">
        <v>3</v>
      </c>
      <c r="C13" s="110" t="s">
        <v>119</v>
      </c>
      <c r="D13" s="110"/>
      <c r="E13" s="110"/>
      <c r="F13" s="110"/>
      <c r="G13" s="110"/>
      <c r="H13" s="110"/>
      <c r="I13" s="110"/>
      <c r="J13" s="110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</row>
    <row r="14" spans="1:35" ht="78.75">
      <c r="A14" s="107"/>
      <c r="B14" s="108"/>
      <c r="C14" s="38" t="s">
        <v>101</v>
      </c>
      <c r="D14" s="38" t="s">
        <v>102</v>
      </c>
      <c r="E14" s="38" t="s">
        <v>103</v>
      </c>
      <c r="F14" s="38" t="s">
        <v>104</v>
      </c>
      <c r="G14" s="38" t="s">
        <v>105</v>
      </c>
      <c r="H14" s="38" t="s">
        <v>106</v>
      </c>
      <c r="I14" s="38" t="s">
        <v>107</v>
      </c>
      <c r="J14" s="38" t="s">
        <v>115</v>
      </c>
      <c r="K14" s="36"/>
      <c r="L14" s="36"/>
      <c r="M14" s="36"/>
      <c r="N14" s="36"/>
      <c r="O14" s="36" t="s">
        <v>117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</row>
    <row r="15" spans="1:35" ht="26.25">
      <c r="A15" s="40">
        <v>1</v>
      </c>
      <c r="B15" s="41" t="s">
        <v>45</v>
      </c>
      <c r="C15" s="44">
        <v>78579776</v>
      </c>
      <c r="D15" s="44">
        <v>31029499.52</v>
      </c>
      <c r="E15" s="44">
        <v>47550276.480000004</v>
      </c>
      <c r="F15" s="44">
        <v>42964508.980000004</v>
      </c>
      <c r="G15" s="44">
        <v>4585767.5</v>
      </c>
      <c r="H15" s="44">
        <v>2226390.6799999997</v>
      </c>
      <c r="I15" s="44">
        <v>2359376.8200000003</v>
      </c>
      <c r="J15" s="45">
        <f>+G15*100/E15</f>
        <v>9.6440396133738737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1:35" ht="26.25">
      <c r="A16" s="40">
        <v>2</v>
      </c>
      <c r="B16" s="41" t="s">
        <v>24</v>
      </c>
      <c r="C16" s="44">
        <v>97388178</v>
      </c>
      <c r="D16" s="44">
        <v>44525033.909999996</v>
      </c>
      <c r="E16" s="44">
        <v>52863144.090000004</v>
      </c>
      <c r="F16" s="44">
        <v>46631725.850000001</v>
      </c>
      <c r="G16" s="44">
        <v>6231418.2400000002</v>
      </c>
      <c r="H16" s="44">
        <v>2612011</v>
      </c>
      <c r="I16" s="44">
        <v>3619407.24</v>
      </c>
      <c r="J16" s="45">
        <f>+G16*100/E16</f>
        <v>11.787831290153592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spans="1:35" ht="26.25">
      <c r="A17" s="40">
        <v>3</v>
      </c>
      <c r="B17" s="41" t="s">
        <v>60</v>
      </c>
      <c r="C17" s="44">
        <v>78470972</v>
      </c>
      <c r="D17" s="44">
        <v>35827642.509999998</v>
      </c>
      <c r="E17" s="44">
        <v>42643329.489999995</v>
      </c>
      <c r="F17" s="44">
        <v>40283899.32</v>
      </c>
      <c r="G17" s="44">
        <v>2359430.17</v>
      </c>
      <c r="H17" s="44">
        <v>1812103.3599999999</v>
      </c>
      <c r="I17" s="44">
        <v>547326.80999999994</v>
      </c>
      <c r="J17" s="45">
        <f t="shared" ref="J17:J21" si="2">+G17*100/E17</f>
        <v>5.5329407863269546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</row>
    <row r="18" spans="1:35" ht="26.25">
      <c r="A18" s="40">
        <v>4</v>
      </c>
      <c r="B18" s="41" t="s">
        <v>70</v>
      </c>
      <c r="C18" s="44">
        <v>79261913</v>
      </c>
      <c r="D18" s="44">
        <v>32477625.210000001</v>
      </c>
      <c r="E18" s="44">
        <v>46784287.789999999</v>
      </c>
      <c r="F18" s="44">
        <v>41299432.490000002</v>
      </c>
      <c r="G18" s="44">
        <v>5484855.2999999998</v>
      </c>
      <c r="H18" s="44">
        <v>2401985.9699999997</v>
      </c>
      <c r="I18" s="44">
        <v>3082869.33</v>
      </c>
      <c r="J18" s="45">
        <f t="shared" si="2"/>
        <v>11.723712295503558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1:35" ht="26.25">
      <c r="A19" s="40">
        <v>5</v>
      </c>
      <c r="B19" s="41" t="s">
        <v>72</v>
      </c>
      <c r="C19" s="44">
        <v>23062962</v>
      </c>
      <c r="D19" s="44">
        <v>9787680.5999999996</v>
      </c>
      <c r="E19" s="44">
        <v>13275281.4</v>
      </c>
      <c r="F19" s="44">
        <v>12746233.07</v>
      </c>
      <c r="G19" s="44">
        <v>529048.33000000007</v>
      </c>
      <c r="H19" s="44">
        <v>306816.12</v>
      </c>
      <c r="I19" s="44">
        <v>222232.21000000002</v>
      </c>
      <c r="J19" s="45">
        <f t="shared" si="2"/>
        <v>3.985213676901795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35" ht="26.25">
      <c r="A20" s="40">
        <v>6</v>
      </c>
      <c r="B20" s="41" t="s">
        <v>84</v>
      </c>
      <c r="C20" s="44">
        <v>56692655</v>
      </c>
      <c r="D20" s="44">
        <v>20584497.129999999</v>
      </c>
      <c r="E20" s="44">
        <v>36108157.870000005</v>
      </c>
      <c r="F20" s="44">
        <v>31612355.050000001</v>
      </c>
      <c r="G20" s="44">
        <v>4495802.82</v>
      </c>
      <c r="H20" s="44">
        <v>2844445.84</v>
      </c>
      <c r="I20" s="44">
        <v>1651356.98</v>
      </c>
      <c r="J20" s="45">
        <f t="shared" si="2"/>
        <v>12.450933764569806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</row>
    <row r="21" spans="1:35" ht="26.25">
      <c r="A21" s="104" t="s">
        <v>116</v>
      </c>
      <c r="B21" s="104"/>
      <c r="C21" s="51">
        <f t="shared" ref="C21:I21" si="3">SUM(C16:C20)</f>
        <v>334876680</v>
      </c>
      <c r="D21" s="51">
        <f t="shared" si="3"/>
        <v>143202479.35999998</v>
      </c>
      <c r="E21" s="51">
        <f t="shared" si="3"/>
        <v>191674200.64000002</v>
      </c>
      <c r="F21" s="51">
        <f t="shared" si="3"/>
        <v>172573645.78</v>
      </c>
      <c r="G21" s="51">
        <f t="shared" si="3"/>
        <v>19100554.859999999</v>
      </c>
      <c r="H21" s="51">
        <f t="shared" si="3"/>
        <v>9977362.2899999991</v>
      </c>
      <c r="I21" s="51">
        <f t="shared" si="3"/>
        <v>9123192.5700000003</v>
      </c>
      <c r="J21" s="52">
        <f t="shared" si="2"/>
        <v>9.9651151778503628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ht="11.25" customHeight="1"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ht="27.75" customHeight="1">
      <c r="A23" s="107" t="s">
        <v>93</v>
      </c>
      <c r="B23" s="108" t="s">
        <v>3</v>
      </c>
      <c r="C23" s="111" t="s">
        <v>120</v>
      </c>
      <c r="D23" s="111"/>
      <c r="E23" s="111"/>
      <c r="F23" s="111"/>
      <c r="G23" s="111"/>
      <c r="H23" s="111"/>
      <c r="I23" s="111"/>
      <c r="J23" s="111"/>
      <c r="K23" s="36"/>
      <c r="L23" s="36"/>
      <c r="M23" s="36" t="s">
        <v>117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ht="78.75">
      <c r="A24" s="107"/>
      <c r="B24" s="108"/>
      <c r="C24" s="39" t="s">
        <v>108</v>
      </c>
      <c r="D24" s="39" t="s">
        <v>109</v>
      </c>
      <c r="E24" s="39" t="s">
        <v>110</v>
      </c>
      <c r="F24" s="39" t="s">
        <v>111</v>
      </c>
      <c r="G24" s="39" t="s">
        <v>112</v>
      </c>
      <c r="H24" s="39" t="s">
        <v>113</v>
      </c>
      <c r="I24" s="39" t="s">
        <v>114</v>
      </c>
      <c r="J24" s="39" t="s">
        <v>115</v>
      </c>
      <c r="K24" s="36"/>
      <c r="L24" s="36"/>
      <c r="M24" s="36"/>
      <c r="N24" s="36" t="s">
        <v>117</v>
      </c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ht="26.25">
      <c r="A25" s="40">
        <v>1</v>
      </c>
      <c r="B25" s="41" t="s">
        <v>45</v>
      </c>
      <c r="C25" s="46">
        <f>+C5+C15</f>
        <v>155732341</v>
      </c>
      <c r="D25" s="46">
        <f t="shared" ref="D25:I25" si="4">+D5+D15</f>
        <v>91274314.560000002</v>
      </c>
      <c r="E25" s="46">
        <f t="shared" si="4"/>
        <v>64458026.440000005</v>
      </c>
      <c r="F25" s="46">
        <f t="shared" si="4"/>
        <v>51936865.280000001</v>
      </c>
      <c r="G25" s="46">
        <f t="shared" si="4"/>
        <v>12521161.16</v>
      </c>
      <c r="H25" s="46">
        <f t="shared" si="4"/>
        <v>4048899.1899999995</v>
      </c>
      <c r="I25" s="46">
        <f t="shared" si="4"/>
        <v>8472261.9700000007</v>
      </c>
      <c r="J25" s="47">
        <f>+G25*100/E25</f>
        <v>19.425294027044366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</row>
    <row r="26" spans="1:35" ht="26.25">
      <c r="A26" s="40">
        <v>2</v>
      </c>
      <c r="B26" s="41" t="s">
        <v>24</v>
      </c>
      <c r="C26" s="46">
        <f t="shared" ref="C26:I26" si="5">+C6+C16</f>
        <v>199000198</v>
      </c>
      <c r="D26" s="46">
        <f t="shared" si="5"/>
        <v>130048341.41999999</v>
      </c>
      <c r="E26" s="46">
        <f t="shared" si="5"/>
        <v>68951856.579999998</v>
      </c>
      <c r="F26" s="46">
        <f t="shared" si="5"/>
        <v>58285741.939999998</v>
      </c>
      <c r="G26" s="46">
        <f t="shared" si="5"/>
        <v>10666114.640000001</v>
      </c>
      <c r="H26" s="46">
        <f t="shared" si="5"/>
        <v>3702645</v>
      </c>
      <c r="I26" s="46">
        <f t="shared" si="5"/>
        <v>6963469.6400000006</v>
      </c>
      <c r="J26" s="47">
        <f>+G26*100/E26</f>
        <v>15.468930307373023</v>
      </c>
      <c r="K26" s="36"/>
      <c r="L26" s="36" t="s">
        <v>117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</row>
    <row r="27" spans="1:35" ht="26.25">
      <c r="A27" s="40">
        <v>3</v>
      </c>
      <c r="B27" s="41" t="s">
        <v>60</v>
      </c>
      <c r="C27" s="46">
        <f t="shared" ref="C27:I27" si="6">+C7+C17</f>
        <v>148457956</v>
      </c>
      <c r="D27" s="46">
        <f t="shared" si="6"/>
        <v>94663299.460000008</v>
      </c>
      <c r="E27" s="46">
        <f t="shared" si="6"/>
        <v>53794656.539999992</v>
      </c>
      <c r="F27" s="46">
        <f t="shared" si="6"/>
        <v>48576017.409999996</v>
      </c>
      <c r="G27" s="46">
        <f t="shared" si="6"/>
        <v>5218639.13</v>
      </c>
      <c r="H27" s="46">
        <f t="shared" si="6"/>
        <v>2028316.2399999998</v>
      </c>
      <c r="I27" s="46">
        <f t="shared" si="6"/>
        <v>3190322.89</v>
      </c>
      <c r="J27" s="47">
        <f t="shared" ref="J27:J31" si="7">+G27*100/E27</f>
        <v>9.7010362471960132</v>
      </c>
      <c r="K27" s="36"/>
      <c r="L27" s="36"/>
      <c r="M27" s="36"/>
      <c r="N27" s="36"/>
      <c r="O27" s="36"/>
      <c r="P27" s="36"/>
      <c r="Q27" s="36" t="s">
        <v>117</v>
      </c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</row>
    <row r="28" spans="1:35" ht="26.25">
      <c r="A28" s="40">
        <v>4</v>
      </c>
      <c r="B28" s="41" t="s">
        <v>70</v>
      </c>
      <c r="C28" s="46">
        <f t="shared" ref="C28:I28" si="8">+C8+C18</f>
        <v>178059720</v>
      </c>
      <c r="D28" s="46">
        <f t="shared" si="8"/>
        <v>108872244.19</v>
      </c>
      <c r="E28" s="46">
        <f t="shared" si="8"/>
        <v>69187475.810000002</v>
      </c>
      <c r="F28" s="46">
        <f t="shared" si="8"/>
        <v>58376016.130000003</v>
      </c>
      <c r="G28" s="46">
        <f t="shared" si="8"/>
        <v>10811459.68</v>
      </c>
      <c r="H28" s="46">
        <f t="shared" si="8"/>
        <v>3128172</v>
      </c>
      <c r="I28" s="46">
        <f t="shared" si="8"/>
        <v>7683287.6800000006</v>
      </c>
      <c r="J28" s="47">
        <f t="shared" si="7"/>
        <v>15.626324784112686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</row>
    <row r="29" spans="1:35" ht="26.25">
      <c r="A29" s="40">
        <v>5</v>
      </c>
      <c r="B29" s="41" t="s">
        <v>72</v>
      </c>
      <c r="C29" s="46">
        <f t="shared" ref="C29:I29" si="9">+C9+C19</f>
        <v>100847507</v>
      </c>
      <c r="D29" s="46">
        <f t="shared" si="9"/>
        <v>66666614.490000002</v>
      </c>
      <c r="E29" s="46">
        <f t="shared" si="9"/>
        <v>34180892.509999998</v>
      </c>
      <c r="F29" s="46">
        <f t="shared" si="9"/>
        <v>29676685.399999999</v>
      </c>
      <c r="G29" s="46">
        <f t="shared" si="9"/>
        <v>4504207.1100000003</v>
      </c>
      <c r="H29" s="46">
        <f t="shared" si="9"/>
        <v>700844.27</v>
      </c>
      <c r="I29" s="46">
        <f t="shared" si="9"/>
        <v>3803362.84</v>
      </c>
      <c r="J29" s="47">
        <f t="shared" si="7"/>
        <v>13.177558510744694</v>
      </c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</row>
    <row r="30" spans="1:35" ht="26.25">
      <c r="A30" s="40">
        <v>6</v>
      </c>
      <c r="B30" s="41" t="s">
        <v>84</v>
      </c>
      <c r="C30" s="46">
        <f t="shared" ref="C30:I30" si="10">+C10+C20</f>
        <v>154312155</v>
      </c>
      <c r="D30" s="46">
        <f t="shared" si="10"/>
        <v>103710028.28</v>
      </c>
      <c r="E30" s="46">
        <f t="shared" si="10"/>
        <v>50602126.719999999</v>
      </c>
      <c r="F30" s="46">
        <f t="shared" si="10"/>
        <v>35777859.32</v>
      </c>
      <c r="G30" s="46">
        <f t="shared" si="10"/>
        <v>14824267.4</v>
      </c>
      <c r="H30" s="46">
        <f t="shared" si="10"/>
        <v>4058456.6899999995</v>
      </c>
      <c r="I30" s="46">
        <f t="shared" si="10"/>
        <v>10765810.710000001</v>
      </c>
      <c r="J30" s="47">
        <f t="shared" si="7"/>
        <v>29.295739845141433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</row>
    <row r="31" spans="1:35" ht="26.25">
      <c r="A31" s="104" t="s">
        <v>116</v>
      </c>
      <c r="B31" s="104"/>
      <c r="C31" s="53">
        <f>SUM(C26:C30)</f>
        <v>780677536</v>
      </c>
      <c r="D31" s="53">
        <f t="shared" ref="D31:I31" si="11">SUM(D26:D30)</f>
        <v>503960527.84000003</v>
      </c>
      <c r="E31" s="53">
        <f t="shared" si="11"/>
        <v>276717008.15999997</v>
      </c>
      <c r="F31" s="53">
        <f t="shared" si="11"/>
        <v>230692320.19999999</v>
      </c>
      <c r="G31" s="53">
        <f t="shared" si="11"/>
        <v>46024687.960000001</v>
      </c>
      <c r="H31" s="53">
        <f t="shared" si="11"/>
        <v>13618434.199999999</v>
      </c>
      <c r="I31" s="53">
        <f t="shared" si="11"/>
        <v>32406253.760000002</v>
      </c>
      <c r="J31" s="54">
        <f t="shared" si="7"/>
        <v>16.632402997573667</v>
      </c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</row>
    <row r="32" spans="1:35" ht="26.25"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</row>
    <row r="33" spans="7:35" ht="26.25"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</row>
    <row r="34" spans="7:35" ht="26.25"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</row>
    <row r="35" spans="7:35" ht="26.25"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</row>
    <row r="36" spans="7:35" ht="26.25"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</row>
    <row r="37" spans="7:35" ht="26.25"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</row>
    <row r="38" spans="7:35" ht="26.25">
      <c r="G38" s="36"/>
      <c r="H38" s="36"/>
      <c r="I38" s="36"/>
      <c r="J38" s="36"/>
      <c r="K38" s="36"/>
      <c r="L38" s="36"/>
      <c r="M38" s="36" t="s">
        <v>117</v>
      </c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</row>
    <row r="39" spans="7:35" ht="26.25"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</row>
    <row r="40" spans="7:35" ht="26.25"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</row>
    <row r="41" spans="7:35" ht="26.25"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</row>
    <row r="42" spans="7:35" ht="26.25"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</row>
    <row r="43" spans="7:35" ht="26.25"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</row>
    <row r="44" spans="7:35" ht="26.25"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</row>
    <row r="45" spans="7:35" ht="26.25"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</row>
    <row r="46" spans="7:35" ht="26.25"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</row>
    <row r="47" spans="7:35" ht="26.25"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</row>
    <row r="48" spans="7:35" ht="26.25"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</row>
    <row r="49" spans="7:35" ht="26.25"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</row>
    <row r="50" spans="7:35" ht="26.25"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</row>
    <row r="51" spans="7:35" ht="26.25"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</row>
    <row r="52" spans="7:35" ht="26.25"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</row>
    <row r="53" spans="7:35" ht="26.25"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</row>
    <row r="54" spans="7:35" ht="26.25"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</row>
    <row r="55" spans="7:35" ht="26.25"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</row>
    <row r="56" spans="7:35" ht="26.25"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</row>
    <row r="57" spans="7:35" ht="26.25"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</row>
    <row r="58" spans="7:35" ht="26.25"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</row>
    <row r="59" spans="7:35" ht="26.25"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</row>
    <row r="60" spans="7:35" ht="26.25"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</row>
    <row r="61" spans="7:35" ht="26.25"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</row>
    <row r="62" spans="7:35" ht="26.25"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</row>
    <row r="63" spans="7:35" ht="26.25"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</row>
    <row r="64" spans="7:35" ht="26.25"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</row>
    <row r="65" spans="7:35" ht="26.25"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</row>
    <row r="66" spans="7:35" ht="26.25"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</row>
    <row r="67" spans="7:35" ht="26.25"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</row>
    <row r="68" spans="7:35" ht="26.25"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</row>
    <row r="69" spans="7:35" ht="26.25"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</row>
    <row r="70" spans="7:35" ht="26.25"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</row>
    <row r="71" spans="7:35" ht="26.25"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</row>
    <row r="72" spans="7:35" ht="26.25"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</row>
    <row r="73" spans="7:35" ht="26.25"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</row>
    <row r="74" spans="7:35" ht="26.25"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</row>
    <row r="75" spans="7:35" ht="26.25"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</row>
    <row r="76" spans="7:35" ht="26.25"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</row>
    <row r="77" spans="7:35" ht="26.25"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</row>
    <row r="78" spans="7:35" ht="26.25"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</row>
    <row r="79" spans="7:35" ht="26.25"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</row>
    <row r="80" spans="7:35" ht="26.25"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</row>
    <row r="81" spans="7:35" ht="26.25"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</row>
    <row r="82" spans="7:35" ht="26.25"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</row>
    <row r="83" spans="7:35" ht="26.25"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</row>
    <row r="84" spans="7:35" ht="26.25"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</row>
    <row r="85" spans="7:35" ht="26.25"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</row>
    <row r="86" spans="7:35" ht="26.25"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</row>
    <row r="87" spans="7:35" ht="26.25"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</row>
    <row r="88" spans="7:35" ht="26.25"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</row>
    <row r="89" spans="7:35" ht="26.25"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</row>
    <row r="90" spans="7:35" ht="26.25"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</row>
    <row r="91" spans="7:35" ht="26.25"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</row>
    <row r="92" spans="7:35" ht="26.25"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</row>
    <row r="93" spans="7:35" ht="26.25"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</row>
    <row r="94" spans="7:35" ht="26.25"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</row>
    <row r="95" spans="7:35" ht="26.25"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</row>
    <row r="96" spans="7:35" ht="26.25"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</row>
    <row r="97" spans="7:35" ht="26.25"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</row>
    <row r="98" spans="7:35" ht="26.25"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</row>
    <row r="99" spans="7:35" ht="26.25"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</row>
    <row r="100" spans="7:35" ht="26.25"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</row>
    <row r="101" spans="7:35" ht="26.25"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</row>
    <row r="102" spans="7:35" ht="26.25"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</row>
    <row r="103" spans="7:35" ht="26.25"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</row>
    <row r="104" spans="7:35" ht="26.25"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</row>
    <row r="105" spans="7:35" ht="26.25"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</row>
    <row r="106" spans="7:35" ht="26.25"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</row>
    <row r="107" spans="7:35" ht="26.25"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</row>
    <row r="108" spans="7:35" ht="26.25"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</row>
    <row r="109" spans="7:35" ht="26.25"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</row>
    <row r="110" spans="7:35" ht="26.25"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</row>
    <row r="111" spans="7:35" ht="26.25"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</row>
    <row r="112" spans="7:35" ht="26.25"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</row>
  </sheetData>
  <mergeCells count="14">
    <mergeCell ref="A31:B31"/>
    <mergeCell ref="A13:A14"/>
    <mergeCell ref="B13:B14"/>
    <mergeCell ref="C13:J13"/>
    <mergeCell ref="A21:B21"/>
    <mergeCell ref="A23:A24"/>
    <mergeCell ref="B23:B24"/>
    <mergeCell ref="C23:J23"/>
    <mergeCell ref="A11:B11"/>
    <mergeCell ref="A1:J1"/>
    <mergeCell ref="A2:J2"/>
    <mergeCell ref="A3:A4"/>
    <mergeCell ref="B3:B4"/>
    <mergeCell ref="C3:J3"/>
  </mergeCells>
  <pageMargins left="0.3" right="0.24" top="0.75" bottom="0.75" header="0.3" footer="0.3"/>
  <pageSetup paperSize="9" scale="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106"/>
  <sheetViews>
    <sheetView view="pageBreakPreview" zoomScale="80" zoomScaleNormal="80" zoomScaleSheetLayoutView="80" workbookViewId="0">
      <selection activeCell="D29" sqref="D29"/>
    </sheetView>
  </sheetViews>
  <sheetFormatPr defaultRowHeight="14.25"/>
  <cols>
    <col min="1" max="1" width="6.375" style="1" customWidth="1"/>
    <col min="2" max="2" width="14.625" style="1" bestFit="1" customWidth="1"/>
    <col min="3" max="5" width="16.625" style="1" bestFit="1" customWidth="1"/>
    <col min="6" max="7" width="15.5" style="1" bestFit="1" customWidth="1"/>
    <col min="8" max="8" width="14.375" style="1" bestFit="1" customWidth="1"/>
    <col min="9" max="9" width="15.5" style="1" bestFit="1" customWidth="1"/>
    <col min="10" max="10" width="20.375" style="1" bestFit="1" customWidth="1"/>
    <col min="11" max="11" width="15.125" style="1" bestFit="1" customWidth="1"/>
    <col min="12" max="14" width="1.5" style="1" bestFit="1" customWidth="1"/>
    <col min="15" max="15" width="14" style="1" bestFit="1" customWidth="1"/>
    <col min="16" max="16" width="15.125" style="1" bestFit="1" customWidth="1"/>
    <col min="17" max="17" width="14.5" style="1" bestFit="1" customWidth="1"/>
    <col min="18" max="18" width="6.125" style="1" bestFit="1" customWidth="1"/>
    <col min="19" max="21" width="15.125" style="1" bestFit="1" customWidth="1"/>
    <col min="22" max="23" width="14" style="1" bestFit="1" customWidth="1"/>
    <col min="24" max="24" width="15.125" style="1" bestFit="1" customWidth="1"/>
    <col min="25" max="25" width="14.5" style="1" bestFit="1" customWidth="1"/>
    <col min="26" max="26" width="21.625" style="1" bestFit="1" customWidth="1"/>
    <col min="27" max="16384" width="9" style="1"/>
  </cols>
  <sheetData>
    <row r="1" spans="1:35" ht="36" customHeight="1">
      <c r="A1" s="105" t="s">
        <v>121</v>
      </c>
      <c r="B1" s="105"/>
      <c r="C1" s="105"/>
      <c r="D1" s="105"/>
      <c r="E1" s="105"/>
      <c r="F1" s="105"/>
      <c r="G1" s="105"/>
      <c r="H1" s="105"/>
      <c r="I1" s="105"/>
      <c r="J1" s="105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C1" s="36"/>
      <c r="AD1" s="36"/>
      <c r="AE1" s="36"/>
      <c r="AF1" s="36"/>
      <c r="AG1" s="36"/>
      <c r="AH1" s="36"/>
      <c r="AI1" s="36"/>
    </row>
    <row r="2" spans="1:35" ht="30" customHeight="1">
      <c r="A2" s="106" t="s">
        <v>123</v>
      </c>
      <c r="B2" s="106"/>
      <c r="C2" s="106"/>
      <c r="D2" s="106"/>
      <c r="E2" s="106"/>
      <c r="F2" s="106"/>
      <c r="G2" s="106"/>
      <c r="H2" s="106"/>
      <c r="I2" s="106"/>
      <c r="J2" s="106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C2" s="36"/>
      <c r="AD2" s="36"/>
      <c r="AE2" s="36"/>
      <c r="AF2" s="36"/>
      <c r="AG2" s="36"/>
      <c r="AH2" s="36"/>
      <c r="AI2" s="36"/>
    </row>
    <row r="3" spans="1:35" ht="26.25" customHeight="1">
      <c r="A3" s="107" t="s">
        <v>93</v>
      </c>
      <c r="B3" s="108" t="s">
        <v>3</v>
      </c>
      <c r="C3" s="109" t="s">
        <v>118</v>
      </c>
      <c r="D3" s="109"/>
      <c r="E3" s="109"/>
      <c r="F3" s="109"/>
      <c r="G3" s="109"/>
      <c r="H3" s="109"/>
      <c r="I3" s="109"/>
      <c r="J3" s="109"/>
      <c r="AC3" s="36"/>
      <c r="AD3" s="36"/>
      <c r="AE3" s="36"/>
      <c r="AF3" s="36"/>
      <c r="AG3" s="36"/>
      <c r="AH3" s="36"/>
      <c r="AI3" s="36"/>
    </row>
    <row r="4" spans="1:35" ht="78.75">
      <c r="A4" s="107"/>
      <c r="B4" s="108"/>
      <c r="C4" s="37" t="s">
        <v>94</v>
      </c>
      <c r="D4" s="37" t="s">
        <v>95</v>
      </c>
      <c r="E4" s="37" t="s">
        <v>96</v>
      </c>
      <c r="F4" s="37" t="s">
        <v>97</v>
      </c>
      <c r="G4" s="37" t="s">
        <v>98</v>
      </c>
      <c r="H4" s="37" t="s">
        <v>99</v>
      </c>
      <c r="I4" s="37" t="s">
        <v>100</v>
      </c>
      <c r="J4" s="37" t="s">
        <v>115</v>
      </c>
      <c r="AC4" s="36"/>
      <c r="AD4" s="36"/>
      <c r="AE4" s="36"/>
      <c r="AF4" s="36"/>
      <c r="AG4" s="36"/>
      <c r="AH4" s="36"/>
      <c r="AI4" s="36"/>
    </row>
    <row r="5" spans="1:35" ht="26.25">
      <c r="A5" s="40">
        <v>1</v>
      </c>
      <c r="B5" s="41" t="s">
        <v>25</v>
      </c>
      <c r="C5" s="42">
        <v>238680024</v>
      </c>
      <c r="D5" s="42">
        <v>234662268.94999999</v>
      </c>
      <c r="E5" s="42">
        <v>4017755.05</v>
      </c>
      <c r="F5" s="42">
        <v>1365386.74</v>
      </c>
      <c r="G5" s="42">
        <v>2652368.31</v>
      </c>
      <c r="H5" s="42">
        <v>12579</v>
      </c>
      <c r="I5" s="42">
        <v>2639789.31</v>
      </c>
      <c r="J5" s="43">
        <f>+G5*100/E5</f>
        <v>66.01617761640297</v>
      </c>
      <c r="AB5" s="48"/>
      <c r="AC5" s="36"/>
      <c r="AD5" s="36"/>
      <c r="AE5" s="36"/>
      <c r="AF5" s="36"/>
      <c r="AG5" s="36"/>
      <c r="AH5" s="36"/>
      <c r="AI5" s="36"/>
    </row>
    <row r="6" spans="1:35" ht="26.25">
      <c r="A6" s="40">
        <v>2</v>
      </c>
      <c r="B6" s="41" t="s">
        <v>33</v>
      </c>
      <c r="C6" s="42">
        <v>223128744</v>
      </c>
      <c r="D6" s="42">
        <v>210127188.88</v>
      </c>
      <c r="E6" s="42">
        <v>13001555.119999999</v>
      </c>
      <c r="F6" s="42">
        <v>5713477.8799999999</v>
      </c>
      <c r="G6" s="42">
        <v>7288077.2400000002</v>
      </c>
      <c r="H6" s="42">
        <v>460399.6</v>
      </c>
      <c r="I6" s="42">
        <v>6827677.6399999997</v>
      </c>
      <c r="J6" s="43">
        <f t="shared" ref="J6:J9" si="0">+G6*100/E6</f>
        <v>56.055427006488749</v>
      </c>
      <c r="AB6" s="48"/>
      <c r="AC6" s="36"/>
      <c r="AD6" s="36"/>
      <c r="AE6" s="36"/>
      <c r="AF6" s="36"/>
      <c r="AG6" s="36"/>
      <c r="AH6" s="36"/>
      <c r="AI6" s="36"/>
    </row>
    <row r="7" spans="1:35" ht="26.25">
      <c r="A7" s="40">
        <v>3</v>
      </c>
      <c r="B7" s="41" t="s">
        <v>40</v>
      </c>
      <c r="C7" s="42">
        <v>130358000</v>
      </c>
      <c r="D7" s="42">
        <v>120980006.36</v>
      </c>
      <c r="E7" s="42">
        <v>9377993.6400000006</v>
      </c>
      <c r="F7" s="42">
        <v>4172549.19</v>
      </c>
      <c r="G7" s="42">
        <v>5205444.4499999993</v>
      </c>
      <c r="H7" s="42">
        <v>458282.96</v>
      </c>
      <c r="I7" s="42">
        <v>4747161.49</v>
      </c>
      <c r="J7" s="43">
        <f t="shared" si="0"/>
        <v>55.507016210772342</v>
      </c>
      <c r="AB7" s="48"/>
      <c r="AC7" s="36"/>
      <c r="AD7" s="36"/>
      <c r="AE7" s="36"/>
      <c r="AF7" s="36"/>
      <c r="AG7" s="36"/>
      <c r="AH7" s="36"/>
      <c r="AI7" s="36"/>
    </row>
    <row r="8" spans="1:35" ht="26.25">
      <c r="A8" s="40">
        <v>4</v>
      </c>
      <c r="B8" s="41" t="s">
        <v>75</v>
      </c>
      <c r="C8" s="42">
        <v>118165065</v>
      </c>
      <c r="D8" s="42">
        <v>110493118.63</v>
      </c>
      <c r="E8" s="42">
        <v>7671946.3700000001</v>
      </c>
      <c r="F8" s="42">
        <v>3104348.1600000001</v>
      </c>
      <c r="G8" s="42">
        <v>4567598.21</v>
      </c>
      <c r="H8" s="42">
        <v>842949.21</v>
      </c>
      <c r="I8" s="42">
        <v>3724649</v>
      </c>
      <c r="J8" s="43">
        <f t="shared" si="0"/>
        <v>59.536367822654633</v>
      </c>
      <c r="AB8" s="48"/>
      <c r="AC8" s="36"/>
      <c r="AD8" s="36"/>
      <c r="AE8" s="36"/>
      <c r="AF8" s="36"/>
      <c r="AG8" s="36"/>
      <c r="AH8" s="36"/>
      <c r="AI8" s="36"/>
    </row>
    <row r="9" spans="1:35" s="56" customFormat="1" ht="26.25">
      <c r="A9" s="104" t="s">
        <v>116</v>
      </c>
      <c r="B9" s="104"/>
      <c r="C9" s="49">
        <f t="shared" ref="C9:I9" si="1">SUM(C5:C8)</f>
        <v>710331833</v>
      </c>
      <c r="D9" s="49">
        <f t="shared" si="1"/>
        <v>676262582.81999993</v>
      </c>
      <c r="E9" s="49">
        <f t="shared" si="1"/>
        <v>34069250.18</v>
      </c>
      <c r="F9" s="49">
        <f t="shared" si="1"/>
        <v>14355761.970000001</v>
      </c>
      <c r="G9" s="49">
        <f t="shared" si="1"/>
        <v>19713488.210000001</v>
      </c>
      <c r="H9" s="49">
        <f t="shared" si="1"/>
        <v>1774210.77</v>
      </c>
      <c r="I9" s="49">
        <f t="shared" si="1"/>
        <v>17939277.439999998</v>
      </c>
      <c r="J9" s="50">
        <f t="shared" si="0"/>
        <v>57.862994066046689</v>
      </c>
      <c r="AA9" s="55"/>
      <c r="AB9" s="55"/>
      <c r="AC9" s="55"/>
      <c r="AD9" s="55"/>
      <c r="AE9" s="55"/>
      <c r="AF9" s="55"/>
      <c r="AG9" s="55"/>
      <c r="AH9" s="55"/>
      <c r="AI9" s="55"/>
    </row>
    <row r="10" spans="1:35" ht="13.5" customHeight="1"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1:35" ht="26.25" customHeight="1">
      <c r="A11" s="107" t="s">
        <v>93</v>
      </c>
      <c r="B11" s="108" t="s">
        <v>3</v>
      </c>
      <c r="C11" s="110" t="s">
        <v>119</v>
      </c>
      <c r="D11" s="110"/>
      <c r="E11" s="110"/>
      <c r="F11" s="110"/>
      <c r="G11" s="110"/>
      <c r="H11" s="110"/>
      <c r="I11" s="110"/>
      <c r="J11" s="110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</row>
    <row r="12" spans="1:35" ht="78.75">
      <c r="A12" s="107"/>
      <c r="B12" s="108"/>
      <c r="C12" s="38" t="s">
        <v>101</v>
      </c>
      <c r="D12" s="38" t="s">
        <v>102</v>
      </c>
      <c r="E12" s="38" t="s">
        <v>103</v>
      </c>
      <c r="F12" s="38" t="s">
        <v>104</v>
      </c>
      <c r="G12" s="38" t="s">
        <v>105</v>
      </c>
      <c r="H12" s="38" t="s">
        <v>106</v>
      </c>
      <c r="I12" s="38" t="s">
        <v>107</v>
      </c>
      <c r="J12" s="38" t="s">
        <v>115</v>
      </c>
      <c r="K12" s="36"/>
      <c r="L12" s="36"/>
      <c r="M12" s="36"/>
      <c r="N12" s="36"/>
      <c r="O12" s="36" t="s">
        <v>117</v>
      </c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</row>
    <row r="13" spans="1:35" ht="26.25">
      <c r="A13" s="40">
        <v>1</v>
      </c>
      <c r="B13" s="41" t="s">
        <v>25</v>
      </c>
      <c r="C13" s="44">
        <v>155472030</v>
      </c>
      <c r="D13" s="44">
        <v>93443539.340000004</v>
      </c>
      <c r="E13" s="44">
        <v>62028490.659999996</v>
      </c>
      <c r="F13" s="44">
        <v>48731881.200000003</v>
      </c>
      <c r="G13" s="44">
        <v>13296609.459999999</v>
      </c>
      <c r="H13" s="44">
        <v>5256872.49</v>
      </c>
      <c r="I13" s="44">
        <v>8039736.9699999997</v>
      </c>
      <c r="J13" s="45">
        <f>+G13*100/E13</f>
        <v>21.436293739409845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</row>
    <row r="14" spans="1:35" ht="26.25">
      <c r="A14" s="40">
        <v>2</v>
      </c>
      <c r="B14" s="41" t="s">
        <v>33</v>
      </c>
      <c r="C14" s="44">
        <v>184119103</v>
      </c>
      <c r="D14" s="44">
        <v>110282243.61</v>
      </c>
      <c r="E14" s="44">
        <v>73836859.390000001</v>
      </c>
      <c r="F14" s="44">
        <v>65453501.210000001</v>
      </c>
      <c r="G14" s="44">
        <v>8383358.1799999997</v>
      </c>
      <c r="H14" s="44">
        <v>2946427.21</v>
      </c>
      <c r="I14" s="44">
        <v>5436930.9699999997</v>
      </c>
      <c r="J14" s="45">
        <f t="shared" ref="J14:J17" si="2">+G14*100/E14</f>
        <v>11.353893230642187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</row>
    <row r="15" spans="1:35" ht="26.25">
      <c r="A15" s="40">
        <v>3</v>
      </c>
      <c r="B15" s="41" t="s">
        <v>40</v>
      </c>
      <c r="C15" s="44">
        <v>189291520</v>
      </c>
      <c r="D15" s="44">
        <v>93329561.25</v>
      </c>
      <c r="E15" s="44">
        <v>95961958.75</v>
      </c>
      <c r="F15" s="44">
        <v>89576269.75</v>
      </c>
      <c r="G15" s="44">
        <v>6385689</v>
      </c>
      <c r="H15" s="44">
        <v>3079965.66</v>
      </c>
      <c r="I15" s="44">
        <v>3305723.34</v>
      </c>
      <c r="J15" s="45">
        <f t="shared" si="2"/>
        <v>6.6543962661662528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1:35" ht="26.25">
      <c r="A16" s="40">
        <v>4</v>
      </c>
      <c r="B16" s="41" t="s">
        <v>75</v>
      </c>
      <c r="C16" s="44">
        <v>177710200</v>
      </c>
      <c r="D16" s="44">
        <v>97023314.349999994</v>
      </c>
      <c r="E16" s="44">
        <v>80686885.650000006</v>
      </c>
      <c r="F16" s="44">
        <v>70151723.530000001</v>
      </c>
      <c r="G16" s="44">
        <v>10535162.119999999</v>
      </c>
      <c r="H16" s="44">
        <v>4007392.32</v>
      </c>
      <c r="I16" s="44">
        <v>6527769.7999999998</v>
      </c>
      <c r="J16" s="45">
        <f t="shared" si="2"/>
        <v>13.056845651099929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spans="1:35" ht="26.25">
      <c r="A17" s="104" t="s">
        <v>116</v>
      </c>
      <c r="B17" s="104"/>
      <c r="C17" s="51">
        <f t="shared" ref="C17:I17" si="3">SUM(C13:C16)</f>
        <v>706592853</v>
      </c>
      <c r="D17" s="51">
        <f t="shared" si="3"/>
        <v>394078658.54999995</v>
      </c>
      <c r="E17" s="51">
        <f t="shared" si="3"/>
        <v>312514194.45000005</v>
      </c>
      <c r="F17" s="51">
        <f t="shared" si="3"/>
        <v>273913375.69</v>
      </c>
      <c r="G17" s="51">
        <f t="shared" si="3"/>
        <v>38600818.759999998</v>
      </c>
      <c r="H17" s="51">
        <f t="shared" si="3"/>
        <v>15290657.68</v>
      </c>
      <c r="I17" s="51">
        <f t="shared" si="3"/>
        <v>23310161.080000002</v>
      </c>
      <c r="J17" s="52">
        <f t="shared" si="2"/>
        <v>12.351700961274528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</row>
    <row r="18" spans="1:35" ht="15" customHeight="1"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1:35" ht="27.75" customHeight="1">
      <c r="A19" s="107" t="s">
        <v>93</v>
      </c>
      <c r="B19" s="108" t="s">
        <v>3</v>
      </c>
      <c r="C19" s="111" t="s">
        <v>120</v>
      </c>
      <c r="D19" s="111"/>
      <c r="E19" s="111"/>
      <c r="F19" s="111"/>
      <c r="G19" s="111"/>
      <c r="H19" s="111"/>
      <c r="I19" s="111"/>
      <c r="J19" s="111"/>
      <c r="K19" s="36"/>
      <c r="L19" s="36"/>
      <c r="M19" s="36" t="s">
        <v>117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35" ht="78.75">
      <c r="A20" s="107"/>
      <c r="B20" s="108"/>
      <c r="C20" s="39" t="s">
        <v>108</v>
      </c>
      <c r="D20" s="39" t="s">
        <v>109</v>
      </c>
      <c r="E20" s="39" t="s">
        <v>110</v>
      </c>
      <c r="F20" s="39" t="s">
        <v>111</v>
      </c>
      <c r="G20" s="39" t="s">
        <v>112</v>
      </c>
      <c r="H20" s="39" t="s">
        <v>113</v>
      </c>
      <c r="I20" s="39" t="s">
        <v>114</v>
      </c>
      <c r="J20" s="39" t="s">
        <v>115</v>
      </c>
      <c r="K20" s="36"/>
      <c r="L20" s="36"/>
      <c r="M20" s="36"/>
      <c r="N20" s="36" t="s">
        <v>117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</row>
    <row r="21" spans="1:35" ht="26.25">
      <c r="A21" s="40">
        <v>1</v>
      </c>
      <c r="B21" s="41" t="s">
        <v>25</v>
      </c>
      <c r="C21" s="46">
        <v>394152054</v>
      </c>
      <c r="D21" s="46">
        <v>328105808.28999996</v>
      </c>
      <c r="E21" s="46">
        <v>66046245.709999993</v>
      </c>
      <c r="F21" s="46">
        <v>50097267.940000005</v>
      </c>
      <c r="G21" s="46">
        <v>15948977.77</v>
      </c>
      <c r="H21" s="46">
        <v>5269451.49</v>
      </c>
      <c r="I21" s="46">
        <v>10679526.279999999</v>
      </c>
      <c r="J21" s="47">
        <f>+G21*100/E21</f>
        <v>24.148197370717746</v>
      </c>
      <c r="K21" s="36"/>
      <c r="L21" s="36" t="s">
        <v>117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ht="26.25">
      <c r="A22" s="40">
        <v>2</v>
      </c>
      <c r="B22" s="41" t="s">
        <v>33</v>
      </c>
      <c r="C22" s="46">
        <v>407247847</v>
      </c>
      <c r="D22" s="46">
        <v>320409432.49000001</v>
      </c>
      <c r="E22" s="46">
        <v>86838414.510000005</v>
      </c>
      <c r="F22" s="46">
        <v>71166979.090000004</v>
      </c>
      <c r="G22" s="46">
        <v>15671435.42</v>
      </c>
      <c r="H22" s="46">
        <v>3406826.81</v>
      </c>
      <c r="I22" s="46">
        <v>12264608.609999999</v>
      </c>
      <c r="J22" s="47">
        <f t="shared" ref="J22:J25" si="4">+G22*100/E22</f>
        <v>18.046662307722503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ht="26.25">
      <c r="A23" s="40">
        <v>3</v>
      </c>
      <c r="B23" s="41" t="s">
        <v>40</v>
      </c>
      <c r="C23" s="46">
        <v>319649520</v>
      </c>
      <c r="D23" s="46">
        <v>214309567.61000001</v>
      </c>
      <c r="E23" s="46">
        <v>105339952.39</v>
      </c>
      <c r="F23" s="46">
        <v>93748818.939999998</v>
      </c>
      <c r="G23" s="46">
        <v>11591133.449999999</v>
      </c>
      <c r="H23" s="46">
        <v>3538248.62</v>
      </c>
      <c r="I23" s="46">
        <v>8052884.8300000001</v>
      </c>
      <c r="J23" s="47">
        <f t="shared" si="4"/>
        <v>11.003549163460942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ht="26.25">
      <c r="A24" s="40">
        <v>4</v>
      </c>
      <c r="B24" s="41" t="s">
        <v>75</v>
      </c>
      <c r="C24" s="46">
        <v>295875265</v>
      </c>
      <c r="D24" s="46">
        <v>207516432.97999999</v>
      </c>
      <c r="E24" s="46">
        <v>88358832.020000011</v>
      </c>
      <c r="F24" s="46">
        <v>73256071.689999998</v>
      </c>
      <c r="G24" s="46">
        <v>15102760.329999998</v>
      </c>
      <c r="H24" s="46">
        <v>4850341.5299999993</v>
      </c>
      <c r="I24" s="46">
        <v>10252418.800000001</v>
      </c>
      <c r="J24" s="47">
        <f t="shared" si="4"/>
        <v>17.092530519848303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ht="26.25">
      <c r="A25" s="104" t="s">
        <v>116</v>
      </c>
      <c r="B25" s="104"/>
      <c r="C25" s="53">
        <f t="shared" ref="C25:I25" si="5">SUM(C21:C24)</f>
        <v>1416924686</v>
      </c>
      <c r="D25" s="53">
        <f t="shared" si="5"/>
        <v>1070341241.37</v>
      </c>
      <c r="E25" s="53">
        <f t="shared" si="5"/>
        <v>346583444.63</v>
      </c>
      <c r="F25" s="53">
        <f t="shared" si="5"/>
        <v>288269137.65999997</v>
      </c>
      <c r="G25" s="53">
        <f t="shared" si="5"/>
        <v>58314306.969999999</v>
      </c>
      <c r="H25" s="53">
        <f t="shared" si="5"/>
        <v>17064868.450000003</v>
      </c>
      <c r="I25" s="53">
        <f t="shared" si="5"/>
        <v>41249438.519999996</v>
      </c>
      <c r="J25" s="54">
        <f t="shared" si="4"/>
        <v>16.825473886167373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</row>
    <row r="26" spans="1:35" ht="26.25"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</row>
    <row r="27" spans="1:35" ht="26.25"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</row>
    <row r="28" spans="1:35" ht="26.25"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</row>
    <row r="29" spans="1:35" ht="26.25"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</row>
    <row r="30" spans="1:35" ht="26.25"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</row>
    <row r="31" spans="1:35" ht="26.25">
      <c r="F31" s="1" t="s">
        <v>117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</row>
    <row r="32" spans="1:35" ht="26.25">
      <c r="G32" s="36"/>
      <c r="H32" s="36"/>
      <c r="I32" s="36"/>
      <c r="J32" s="36"/>
      <c r="K32" s="36"/>
      <c r="L32" s="36"/>
      <c r="M32" s="36" t="s">
        <v>117</v>
      </c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</row>
    <row r="33" spans="7:35" ht="26.25"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</row>
    <row r="34" spans="7:35" ht="26.25"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</row>
    <row r="35" spans="7:35" ht="26.25"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</row>
    <row r="36" spans="7:35" ht="26.25"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</row>
    <row r="37" spans="7:35" ht="26.25"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</row>
    <row r="38" spans="7:35" ht="26.25"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</row>
    <row r="39" spans="7:35" ht="26.25"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</row>
    <row r="40" spans="7:35" ht="26.25"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</row>
    <row r="41" spans="7:35" ht="26.25"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</row>
    <row r="42" spans="7:35" ht="26.25"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</row>
    <row r="43" spans="7:35" ht="26.25"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</row>
    <row r="44" spans="7:35" ht="26.25"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</row>
    <row r="45" spans="7:35" ht="26.25"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</row>
    <row r="46" spans="7:35" ht="26.25"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</row>
    <row r="47" spans="7:35" ht="26.25"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</row>
    <row r="48" spans="7:35" ht="26.25"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</row>
    <row r="49" spans="7:35" ht="26.25"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</row>
    <row r="50" spans="7:35" ht="26.25"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</row>
    <row r="51" spans="7:35" ht="26.25"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</row>
    <row r="52" spans="7:35" ht="26.25"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</row>
    <row r="53" spans="7:35" ht="26.25"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</row>
    <row r="54" spans="7:35" ht="26.25"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</row>
    <row r="55" spans="7:35" ht="26.25"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</row>
    <row r="56" spans="7:35" ht="26.25"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</row>
    <row r="57" spans="7:35" ht="26.25"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</row>
    <row r="58" spans="7:35" ht="26.25"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</row>
    <row r="59" spans="7:35" ht="26.25"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</row>
    <row r="60" spans="7:35" ht="26.25"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</row>
    <row r="61" spans="7:35" ht="26.25"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</row>
    <row r="62" spans="7:35" ht="26.25"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</row>
    <row r="63" spans="7:35" ht="26.25"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</row>
    <row r="64" spans="7:35" ht="26.25"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</row>
    <row r="65" spans="7:35" ht="26.25"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</row>
    <row r="66" spans="7:35" ht="26.25"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</row>
    <row r="67" spans="7:35" ht="26.25"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</row>
    <row r="68" spans="7:35" ht="26.25"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</row>
    <row r="69" spans="7:35" ht="26.25"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</row>
    <row r="70" spans="7:35" ht="26.25"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</row>
    <row r="71" spans="7:35" ht="26.25"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</row>
    <row r="72" spans="7:35" ht="26.25"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</row>
    <row r="73" spans="7:35" ht="26.25"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</row>
    <row r="74" spans="7:35" ht="26.25"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</row>
    <row r="75" spans="7:35" ht="26.25"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</row>
    <row r="76" spans="7:35" ht="26.25"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</row>
    <row r="77" spans="7:35" ht="26.25"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</row>
    <row r="78" spans="7:35" ht="26.25"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</row>
    <row r="79" spans="7:35" ht="26.25"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</row>
    <row r="80" spans="7:35" ht="26.25"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</row>
    <row r="81" spans="7:35" ht="26.25"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</row>
    <row r="82" spans="7:35" ht="26.25"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</row>
    <row r="83" spans="7:35" ht="26.25"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</row>
    <row r="84" spans="7:35" ht="26.25"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</row>
    <row r="85" spans="7:35" ht="26.25"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</row>
    <row r="86" spans="7:35" ht="26.25"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</row>
    <row r="87" spans="7:35" ht="26.25"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</row>
    <row r="88" spans="7:35" ht="26.25"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</row>
    <row r="89" spans="7:35" ht="26.25"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</row>
    <row r="90" spans="7:35" ht="26.25"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</row>
    <row r="91" spans="7:35" ht="26.25"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</row>
    <row r="92" spans="7:35" ht="26.25"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</row>
    <row r="93" spans="7:35" ht="26.25"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</row>
    <row r="94" spans="7:35" ht="26.25"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</row>
    <row r="95" spans="7:35" ht="26.25"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</row>
    <row r="96" spans="7:35" ht="26.25"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</row>
    <row r="97" spans="7:35" ht="26.25"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</row>
    <row r="98" spans="7:35" ht="26.25"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</row>
    <row r="99" spans="7:35" ht="26.25"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</row>
    <row r="100" spans="7:35" ht="26.25"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</row>
    <row r="101" spans="7:35" ht="26.25"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</row>
    <row r="102" spans="7:35" ht="26.25"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</row>
    <row r="103" spans="7:35" ht="26.25"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</row>
    <row r="104" spans="7:35" ht="26.25"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</row>
    <row r="105" spans="7:35" ht="26.25"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</row>
    <row r="106" spans="7:35" ht="26.25"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</row>
  </sheetData>
  <mergeCells count="14">
    <mergeCell ref="A25:B25"/>
    <mergeCell ref="A11:A12"/>
    <mergeCell ref="B11:B12"/>
    <mergeCell ref="C11:J11"/>
    <mergeCell ref="A17:B17"/>
    <mergeCell ref="A19:A20"/>
    <mergeCell ref="B19:B20"/>
    <mergeCell ref="C19:J19"/>
    <mergeCell ref="A9:B9"/>
    <mergeCell ref="A1:J1"/>
    <mergeCell ref="A2:J2"/>
    <mergeCell ref="A3:A4"/>
    <mergeCell ref="B3:B4"/>
    <mergeCell ref="C3:J3"/>
  </mergeCells>
  <pageMargins left="0.32" right="0.24" top="0.75" bottom="0.75" header="0.3" footer="0.3"/>
  <pageSetup paperSize="9" scale="6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1"/>
  <sheetViews>
    <sheetView zoomScale="80" zoomScaleNormal="80" workbookViewId="0">
      <selection activeCell="I16" sqref="I16"/>
    </sheetView>
  </sheetViews>
  <sheetFormatPr defaultRowHeight="24"/>
  <cols>
    <col min="1" max="1" width="6.75" style="59" bestFit="1" customWidth="1"/>
    <col min="2" max="2" width="13.625" style="59" bestFit="1" customWidth="1"/>
    <col min="3" max="3" width="13.75" style="59" bestFit="1" customWidth="1"/>
    <col min="4" max="4" width="12.625" style="59" bestFit="1" customWidth="1"/>
    <col min="5" max="5" width="6.625" style="59" bestFit="1" customWidth="1"/>
    <col min="6" max="6" width="13.75" style="59" bestFit="1" customWidth="1"/>
    <col min="7" max="7" width="10.125" style="59" bestFit="1" customWidth="1"/>
    <col min="8" max="8" width="6.25" style="59" bestFit="1" customWidth="1"/>
    <col min="9" max="9" width="14.75" style="59" bestFit="1" customWidth="1"/>
    <col min="10" max="10" width="13.75" style="59" bestFit="1" customWidth="1"/>
    <col min="11" max="11" width="6.625" style="59" bestFit="1" customWidth="1"/>
    <col min="12" max="12" width="14.75" style="59" bestFit="1" customWidth="1"/>
    <col min="13" max="13" width="13.75" style="59" bestFit="1" customWidth="1"/>
    <col min="14" max="14" width="6.625" style="59" bestFit="1" customWidth="1"/>
    <col min="15" max="16384" width="9" style="59"/>
  </cols>
  <sheetData>
    <row r="1" spans="1:14" ht="27" customHeight="1">
      <c r="A1" s="112" t="s">
        <v>133</v>
      </c>
      <c r="B1" s="112"/>
      <c r="C1" s="112"/>
      <c r="D1" s="113"/>
      <c r="E1" s="112"/>
      <c r="F1" s="112"/>
      <c r="G1" s="113"/>
      <c r="H1" s="112"/>
      <c r="I1" s="112"/>
      <c r="J1" s="113"/>
      <c r="K1" s="112"/>
      <c r="L1" s="112"/>
      <c r="M1" s="114"/>
      <c r="N1" s="112"/>
    </row>
    <row r="2" spans="1:14" ht="25.5" customHeight="1">
      <c r="A2" s="116" t="s">
        <v>122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23.25" customHeight="1">
      <c r="A3" s="117" t="s">
        <v>124</v>
      </c>
      <c r="B3" s="117" t="s">
        <v>3</v>
      </c>
      <c r="C3" s="118" t="s">
        <v>125</v>
      </c>
      <c r="D3" s="118"/>
      <c r="E3" s="118"/>
      <c r="F3" s="119" t="s">
        <v>126</v>
      </c>
      <c r="G3" s="119"/>
      <c r="H3" s="119"/>
      <c r="I3" s="120" t="s">
        <v>127</v>
      </c>
      <c r="J3" s="120"/>
      <c r="K3" s="120"/>
      <c r="L3" s="121" t="s">
        <v>128</v>
      </c>
      <c r="M3" s="121"/>
      <c r="N3" s="121"/>
    </row>
    <row r="4" spans="1:14" ht="30.75" customHeight="1">
      <c r="A4" s="117"/>
      <c r="B4" s="117"/>
      <c r="C4" s="58" t="s">
        <v>129</v>
      </c>
      <c r="D4" s="58" t="s">
        <v>130</v>
      </c>
      <c r="E4" s="68" t="s">
        <v>131</v>
      </c>
      <c r="F4" s="58" t="s">
        <v>129</v>
      </c>
      <c r="G4" s="58" t="s">
        <v>130</v>
      </c>
      <c r="H4" s="68" t="s">
        <v>131</v>
      </c>
      <c r="I4" s="69" t="s">
        <v>129</v>
      </c>
      <c r="J4" s="58" t="s">
        <v>130</v>
      </c>
      <c r="K4" s="68" t="s">
        <v>131</v>
      </c>
      <c r="L4" s="58" t="s">
        <v>129</v>
      </c>
      <c r="M4" s="69" t="s">
        <v>132</v>
      </c>
      <c r="N4" s="70" t="s">
        <v>131</v>
      </c>
    </row>
    <row r="5" spans="1:14">
      <c r="A5" s="60">
        <v>1</v>
      </c>
      <c r="B5" s="61" t="s">
        <v>45</v>
      </c>
      <c r="C5" s="62">
        <v>3693990</v>
      </c>
      <c r="D5" s="62">
        <v>583738.52</v>
      </c>
      <c r="E5" s="62">
        <f>+D5*100/C5</f>
        <v>15.802384955021536</v>
      </c>
      <c r="F5" s="62">
        <v>3000000</v>
      </c>
      <c r="G5" s="62">
        <v>0</v>
      </c>
      <c r="H5" s="63">
        <f>+G5*100/F5</f>
        <v>0</v>
      </c>
      <c r="I5" s="62">
        <v>18000000</v>
      </c>
      <c r="J5" s="62">
        <v>1380000</v>
      </c>
      <c r="K5" s="62">
        <f>+J5*100/I5</f>
        <v>7.666666666666667</v>
      </c>
      <c r="L5" s="62">
        <f>+C5+F5+I5</f>
        <v>24693990</v>
      </c>
      <c r="M5" s="62">
        <f>+D5+G5+J5</f>
        <v>1963738.52</v>
      </c>
      <c r="N5" s="62">
        <f>+M5*100/L5</f>
        <v>7.9522933312923509</v>
      </c>
    </row>
    <row r="6" spans="1:14">
      <c r="A6" s="60">
        <v>2</v>
      </c>
      <c r="B6" s="61" t="s">
        <v>24</v>
      </c>
      <c r="C6" s="62">
        <v>2175390</v>
      </c>
      <c r="D6" s="62">
        <v>213046.33</v>
      </c>
      <c r="E6" s="62">
        <f t="shared" ref="E6:E11" si="0">+D6*100/C6</f>
        <v>9.7934774913923484</v>
      </c>
      <c r="F6" s="62">
        <v>2000000</v>
      </c>
      <c r="G6" s="62">
        <v>0</v>
      </c>
      <c r="H6" s="63">
        <f t="shared" ref="H6:H11" si="1">+G6*100/F6</f>
        <v>0</v>
      </c>
      <c r="I6" s="62">
        <v>24000000</v>
      </c>
      <c r="J6" s="62">
        <v>10813200</v>
      </c>
      <c r="K6" s="62">
        <f t="shared" ref="K6:K11" si="2">+J6*100/I6</f>
        <v>45.055</v>
      </c>
      <c r="L6" s="62">
        <f t="shared" ref="L6:L10" si="3">+C6+F6+I6</f>
        <v>28175390</v>
      </c>
      <c r="M6" s="62">
        <f t="shared" ref="M6:M10" si="4">+D6+G6+J6</f>
        <v>11026246.33</v>
      </c>
      <c r="N6" s="62">
        <f t="shared" ref="N6:N11" si="5">+M6*100/L6</f>
        <v>39.134316614605865</v>
      </c>
    </row>
    <row r="7" spans="1:14">
      <c r="A7" s="60">
        <v>3</v>
      </c>
      <c r="B7" s="61" t="s">
        <v>60</v>
      </c>
      <c r="C7" s="62">
        <v>2993440</v>
      </c>
      <c r="D7" s="62">
        <v>0</v>
      </c>
      <c r="E7" s="62">
        <f t="shared" si="0"/>
        <v>0</v>
      </c>
      <c r="F7" s="62">
        <v>3000000</v>
      </c>
      <c r="G7" s="62">
        <v>0</v>
      </c>
      <c r="H7" s="63">
        <f t="shared" si="1"/>
        <v>0</v>
      </c>
      <c r="I7" s="62">
        <v>21000000</v>
      </c>
      <c r="J7" s="62">
        <v>0</v>
      </c>
      <c r="K7" s="62">
        <f t="shared" si="2"/>
        <v>0</v>
      </c>
      <c r="L7" s="62">
        <f t="shared" si="3"/>
        <v>26993440</v>
      </c>
      <c r="M7" s="62">
        <f t="shared" si="4"/>
        <v>0</v>
      </c>
      <c r="N7" s="62">
        <f t="shared" si="5"/>
        <v>0</v>
      </c>
    </row>
    <row r="8" spans="1:14">
      <c r="A8" s="60">
        <v>4</v>
      </c>
      <c r="B8" s="61" t="s">
        <v>70</v>
      </c>
      <c r="C8" s="62">
        <v>3095640</v>
      </c>
      <c r="D8" s="62">
        <v>684146</v>
      </c>
      <c r="E8" s="62">
        <f t="shared" si="0"/>
        <v>22.100308821439185</v>
      </c>
      <c r="F8" s="62">
        <v>3000000</v>
      </c>
      <c r="G8" s="62">
        <v>50000</v>
      </c>
      <c r="H8" s="63">
        <f t="shared" si="1"/>
        <v>1.6666666666666667</v>
      </c>
      <c r="I8" s="62">
        <v>24000000</v>
      </c>
      <c r="J8" s="62">
        <v>7912000</v>
      </c>
      <c r="K8" s="62">
        <f t="shared" si="2"/>
        <v>32.966666666666669</v>
      </c>
      <c r="L8" s="62">
        <f t="shared" si="3"/>
        <v>30095640</v>
      </c>
      <c r="M8" s="62">
        <f t="shared" si="4"/>
        <v>8646146</v>
      </c>
      <c r="N8" s="62">
        <f t="shared" si="5"/>
        <v>28.72889893685597</v>
      </c>
    </row>
    <row r="9" spans="1:14">
      <c r="A9" s="60">
        <v>5</v>
      </c>
      <c r="B9" s="61" t="s">
        <v>72</v>
      </c>
      <c r="C9" s="62">
        <v>1899090</v>
      </c>
      <c r="D9" s="62">
        <v>0</v>
      </c>
      <c r="E9" s="62">
        <f t="shared" si="0"/>
        <v>0</v>
      </c>
      <c r="F9" s="62">
        <v>2000000</v>
      </c>
      <c r="G9" s="62">
        <v>0</v>
      </c>
      <c r="H9" s="63">
        <f t="shared" si="1"/>
        <v>0</v>
      </c>
      <c r="I9" s="62">
        <v>12000000</v>
      </c>
      <c r="J9" s="62">
        <v>1252460</v>
      </c>
      <c r="K9" s="62">
        <f t="shared" si="2"/>
        <v>10.437166666666666</v>
      </c>
      <c r="L9" s="62">
        <f t="shared" si="3"/>
        <v>15899090</v>
      </c>
      <c r="M9" s="62">
        <f t="shared" si="4"/>
        <v>1252460</v>
      </c>
      <c r="N9" s="62">
        <f t="shared" si="5"/>
        <v>7.8775577721743826</v>
      </c>
    </row>
    <row r="10" spans="1:14">
      <c r="A10" s="60">
        <v>6</v>
      </c>
      <c r="B10" s="61" t="s">
        <v>84</v>
      </c>
      <c r="C10" s="62">
        <v>2092740</v>
      </c>
      <c r="D10" s="62">
        <v>395634.94</v>
      </c>
      <c r="E10" s="62">
        <f t="shared" si="0"/>
        <v>18.905116736909505</v>
      </c>
      <c r="F10" s="62">
        <v>2000000</v>
      </c>
      <c r="G10" s="62">
        <v>0</v>
      </c>
      <c r="H10" s="63">
        <f t="shared" si="1"/>
        <v>0</v>
      </c>
      <c r="I10" s="62">
        <v>15000000</v>
      </c>
      <c r="J10" s="62">
        <v>6244500</v>
      </c>
      <c r="K10" s="62">
        <f t="shared" si="2"/>
        <v>41.63</v>
      </c>
      <c r="L10" s="62">
        <f t="shared" si="3"/>
        <v>19092740</v>
      </c>
      <c r="M10" s="62">
        <f t="shared" si="4"/>
        <v>6640134.9400000004</v>
      </c>
      <c r="N10" s="62">
        <f t="shared" si="5"/>
        <v>34.778323802660069</v>
      </c>
    </row>
    <row r="11" spans="1:14" s="67" customFormat="1">
      <c r="A11" s="115" t="s">
        <v>116</v>
      </c>
      <c r="B11" s="115"/>
      <c r="C11" s="64">
        <f>SUM(C5:C10)</f>
        <v>15950290</v>
      </c>
      <c r="D11" s="64">
        <f t="shared" ref="D11:M11" si="6">SUM(D5:D10)</f>
        <v>1876565.79</v>
      </c>
      <c r="E11" s="65">
        <f t="shared" si="0"/>
        <v>11.765088847914363</v>
      </c>
      <c r="F11" s="64">
        <f t="shared" si="6"/>
        <v>15000000</v>
      </c>
      <c r="G11" s="64">
        <f t="shared" si="6"/>
        <v>50000</v>
      </c>
      <c r="H11" s="66">
        <f t="shared" si="1"/>
        <v>0.33333333333333331</v>
      </c>
      <c r="I11" s="64">
        <f t="shared" si="6"/>
        <v>114000000</v>
      </c>
      <c r="J11" s="64">
        <f t="shared" si="6"/>
        <v>27602160</v>
      </c>
      <c r="K11" s="65">
        <f t="shared" si="2"/>
        <v>24.21242105263158</v>
      </c>
      <c r="L11" s="64">
        <f t="shared" si="6"/>
        <v>144950290</v>
      </c>
      <c r="M11" s="64">
        <f t="shared" si="6"/>
        <v>29528725.790000003</v>
      </c>
      <c r="N11" s="65">
        <f t="shared" si="5"/>
        <v>20.37162243000687</v>
      </c>
    </row>
  </sheetData>
  <mergeCells count="9">
    <mergeCell ref="A1:N1"/>
    <mergeCell ref="A11:B11"/>
    <mergeCell ref="A2:N2"/>
    <mergeCell ref="A3:A4"/>
    <mergeCell ref="B3:B4"/>
    <mergeCell ref="C3:E3"/>
    <mergeCell ref="F3:H3"/>
    <mergeCell ref="I3:K3"/>
    <mergeCell ref="L3:N3"/>
  </mergeCells>
  <pageMargins left="0.27" right="0.11811023622047245" top="0.74803149606299213" bottom="0.74803149606299213" header="0.31496062992125984" footer="0.31496062992125984"/>
  <pageSetup paperSize="9" scale="87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9"/>
  <sheetViews>
    <sheetView view="pageBreakPreview" zoomScale="60" zoomScaleNormal="80" workbookViewId="0">
      <selection activeCell="U16" sqref="U16"/>
    </sheetView>
  </sheetViews>
  <sheetFormatPr defaultRowHeight="24"/>
  <cols>
    <col min="1" max="1" width="7" style="59" bestFit="1" customWidth="1"/>
    <col min="2" max="2" width="9.875" style="59" bestFit="1" customWidth="1"/>
    <col min="3" max="3" width="14.75" style="59" bestFit="1" customWidth="1"/>
    <col min="4" max="4" width="13.25" style="59" bestFit="1" customWidth="1"/>
    <col min="5" max="5" width="7.25" style="59" bestFit="1" customWidth="1"/>
    <col min="6" max="6" width="14.5" style="59" bestFit="1" customWidth="1"/>
    <col min="7" max="7" width="8.625" style="59" bestFit="1" customWidth="1"/>
    <col min="8" max="8" width="6.125" style="59" bestFit="1" customWidth="1"/>
    <col min="9" max="9" width="15.5" style="59" bestFit="1" customWidth="1"/>
    <col min="10" max="10" width="14.75" style="59" bestFit="1" customWidth="1"/>
    <col min="11" max="11" width="7.25" style="59" bestFit="1" customWidth="1"/>
    <col min="12" max="12" width="15.75" style="59" bestFit="1" customWidth="1"/>
    <col min="13" max="13" width="14.5" style="59" bestFit="1" customWidth="1"/>
    <col min="14" max="14" width="7.25" style="59" bestFit="1" customWidth="1"/>
    <col min="15" max="16384" width="9" style="59"/>
  </cols>
  <sheetData>
    <row r="1" spans="1:14" ht="27" customHeight="1">
      <c r="A1" s="112" t="s">
        <v>133</v>
      </c>
      <c r="B1" s="112"/>
      <c r="C1" s="112"/>
      <c r="D1" s="113"/>
      <c r="E1" s="112"/>
      <c r="F1" s="112"/>
      <c r="G1" s="113"/>
      <c r="H1" s="112"/>
      <c r="I1" s="112"/>
      <c r="J1" s="113"/>
      <c r="K1" s="112"/>
      <c r="L1" s="112"/>
      <c r="M1" s="114"/>
      <c r="N1" s="112"/>
    </row>
    <row r="2" spans="1:14" ht="25.5" customHeight="1">
      <c r="A2" s="116" t="s">
        <v>123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23.25" customHeight="1">
      <c r="A3" s="117" t="s">
        <v>124</v>
      </c>
      <c r="B3" s="117" t="s">
        <v>3</v>
      </c>
      <c r="C3" s="118" t="s">
        <v>125</v>
      </c>
      <c r="D3" s="118"/>
      <c r="E3" s="118"/>
      <c r="F3" s="119" t="s">
        <v>126</v>
      </c>
      <c r="G3" s="119"/>
      <c r="H3" s="119"/>
      <c r="I3" s="120" t="s">
        <v>127</v>
      </c>
      <c r="J3" s="120"/>
      <c r="K3" s="120"/>
      <c r="L3" s="121" t="s">
        <v>128</v>
      </c>
      <c r="M3" s="121"/>
      <c r="N3" s="121"/>
    </row>
    <row r="4" spans="1:14" ht="30.75" customHeight="1">
      <c r="A4" s="117"/>
      <c r="B4" s="117"/>
      <c r="C4" s="58" t="s">
        <v>129</v>
      </c>
      <c r="D4" s="58" t="s">
        <v>130</v>
      </c>
      <c r="E4" s="68" t="s">
        <v>131</v>
      </c>
      <c r="F4" s="58" t="s">
        <v>129</v>
      </c>
      <c r="G4" s="58" t="s">
        <v>130</v>
      </c>
      <c r="H4" s="68" t="s">
        <v>131</v>
      </c>
      <c r="I4" s="69" t="s">
        <v>129</v>
      </c>
      <c r="J4" s="58" t="s">
        <v>130</v>
      </c>
      <c r="K4" s="68" t="s">
        <v>131</v>
      </c>
      <c r="L4" s="58" t="s">
        <v>129</v>
      </c>
      <c r="M4" s="69" t="s">
        <v>132</v>
      </c>
      <c r="N4" s="70" t="s">
        <v>131</v>
      </c>
    </row>
    <row r="5" spans="1:14">
      <c r="A5" s="60">
        <v>1</v>
      </c>
      <c r="B5" s="61" t="s">
        <v>25</v>
      </c>
      <c r="C5" s="62">
        <v>3750670</v>
      </c>
      <c r="D5" s="62">
        <v>946344.5</v>
      </c>
      <c r="E5" s="62">
        <f>+D5*100/C5</f>
        <v>25.231345332967177</v>
      </c>
      <c r="F5" s="62">
        <v>4000000</v>
      </c>
      <c r="G5" s="62">
        <v>0</v>
      </c>
      <c r="H5" s="62">
        <f>+G5*100/F5</f>
        <v>0</v>
      </c>
      <c r="I5" s="62">
        <v>18000000</v>
      </c>
      <c r="J5" s="62">
        <v>0</v>
      </c>
      <c r="K5" s="62">
        <f>+J5*100/I5</f>
        <v>0</v>
      </c>
      <c r="L5" s="62">
        <f>+C5+F5+I5</f>
        <v>25750670</v>
      </c>
      <c r="M5" s="62">
        <f>+D5+G5+J5</f>
        <v>946344.5</v>
      </c>
      <c r="N5" s="62">
        <f>+M5*100/L5</f>
        <v>3.6750286497399873</v>
      </c>
    </row>
    <row r="6" spans="1:14">
      <c r="A6" s="60">
        <v>2</v>
      </c>
      <c r="B6" s="61" t="s">
        <v>33</v>
      </c>
      <c r="C6" s="62">
        <v>6349830</v>
      </c>
      <c r="D6" s="62">
        <v>1875014</v>
      </c>
      <c r="E6" s="62">
        <f t="shared" ref="E6:E9" si="0">+D6*100/C6</f>
        <v>29.528570056206227</v>
      </c>
      <c r="F6" s="62">
        <v>4000000</v>
      </c>
      <c r="G6" s="62">
        <v>0</v>
      </c>
      <c r="H6" s="62">
        <f t="shared" ref="H6:H9" si="1">+G6*100/F6</f>
        <v>0</v>
      </c>
      <c r="I6" s="62">
        <v>24000000</v>
      </c>
      <c r="J6" s="62">
        <v>1070900</v>
      </c>
      <c r="K6" s="62">
        <f t="shared" ref="K6:K9" si="2">+J6*100/I6</f>
        <v>4.4620833333333332</v>
      </c>
      <c r="L6" s="62">
        <f t="shared" ref="L6:L8" si="3">+C6+F6+I6</f>
        <v>34349830</v>
      </c>
      <c r="M6" s="62">
        <f t="shared" ref="M6:M8" si="4">+D6+G6+J6</f>
        <v>2945914</v>
      </c>
      <c r="N6" s="62">
        <f t="shared" ref="N6:N9" si="5">+M6*100/L6</f>
        <v>8.5762112942043665</v>
      </c>
    </row>
    <row r="7" spans="1:14">
      <c r="A7" s="60">
        <v>3</v>
      </c>
      <c r="B7" s="61" t="s">
        <v>40</v>
      </c>
      <c r="C7" s="62">
        <v>4860980</v>
      </c>
      <c r="D7" s="62">
        <v>923074.69</v>
      </c>
      <c r="E7" s="62">
        <f t="shared" si="0"/>
        <v>18.989477224757149</v>
      </c>
      <c r="F7" s="62">
        <v>4000000</v>
      </c>
      <c r="G7" s="62">
        <v>0</v>
      </c>
      <c r="H7" s="62">
        <f t="shared" si="1"/>
        <v>0</v>
      </c>
      <c r="I7" s="62">
        <v>41000000</v>
      </c>
      <c r="J7" s="62">
        <v>29000000</v>
      </c>
      <c r="K7" s="62">
        <f t="shared" si="2"/>
        <v>70.731707317073173</v>
      </c>
      <c r="L7" s="62">
        <f t="shared" si="3"/>
        <v>49860980</v>
      </c>
      <c r="M7" s="62">
        <f t="shared" si="4"/>
        <v>29923074.690000001</v>
      </c>
      <c r="N7" s="62">
        <f t="shared" si="5"/>
        <v>60.013009551757705</v>
      </c>
    </row>
    <row r="8" spans="1:14">
      <c r="A8" s="60">
        <v>4</v>
      </c>
      <c r="B8" s="61" t="s">
        <v>75</v>
      </c>
      <c r="C8" s="62">
        <v>4003520</v>
      </c>
      <c r="D8" s="62">
        <v>330210</v>
      </c>
      <c r="E8" s="62">
        <f t="shared" si="0"/>
        <v>8.2479917672448249</v>
      </c>
      <c r="F8" s="62">
        <v>4000000</v>
      </c>
      <c r="G8" s="62">
        <v>0</v>
      </c>
      <c r="H8" s="62">
        <f t="shared" si="1"/>
        <v>0</v>
      </c>
      <c r="I8" s="62">
        <v>41000000</v>
      </c>
      <c r="J8" s="62">
        <v>13007200</v>
      </c>
      <c r="K8" s="62">
        <f t="shared" si="2"/>
        <v>31.724878048780489</v>
      </c>
      <c r="L8" s="62">
        <f t="shared" si="3"/>
        <v>49003520</v>
      </c>
      <c r="M8" s="62">
        <f t="shared" si="4"/>
        <v>13337410</v>
      </c>
      <c r="N8" s="62">
        <f t="shared" si="5"/>
        <v>27.217248883345523</v>
      </c>
    </row>
    <row r="9" spans="1:14" s="67" customFormat="1">
      <c r="A9" s="115" t="s">
        <v>116</v>
      </c>
      <c r="B9" s="115"/>
      <c r="C9" s="64">
        <f>SUM(C5:C8)</f>
        <v>18965000</v>
      </c>
      <c r="D9" s="64">
        <f>SUM(D5:D8)</f>
        <v>4074643.19</v>
      </c>
      <c r="E9" s="65">
        <f t="shared" si="0"/>
        <v>21.485068230951754</v>
      </c>
      <c r="F9" s="64">
        <f>SUM(F5:F8)</f>
        <v>16000000</v>
      </c>
      <c r="G9" s="64">
        <f>SUM(G5:G8)</f>
        <v>0</v>
      </c>
      <c r="H9" s="65">
        <f t="shared" si="1"/>
        <v>0</v>
      </c>
      <c r="I9" s="64">
        <f>SUM(I5:I8)</f>
        <v>124000000</v>
      </c>
      <c r="J9" s="64">
        <f>SUM(J5:J8)</f>
        <v>43078100</v>
      </c>
      <c r="K9" s="65">
        <f t="shared" si="2"/>
        <v>34.740403225806453</v>
      </c>
      <c r="L9" s="64">
        <f>SUM(L5:L8)</f>
        <v>158965000</v>
      </c>
      <c r="M9" s="64">
        <f>SUM(M5:M8)</f>
        <v>47152743.189999998</v>
      </c>
      <c r="N9" s="65">
        <f t="shared" si="5"/>
        <v>29.662342773566508</v>
      </c>
    </row>
  </sheetData>
  <mergeCells count="9">
    <mergeCell ref="A9:B9"/>
    <mergeCell ref="A1:N1"/>
    <mergeCell ref="A2:N2"/>
    <mergeCell ref="A3:A4"/>
    <mergeCell ref="B3:B4"/>
    <mergeCell ref="C3:E3"/>
    <mergeCell ref="F3:H3"/>
    <mergeCell ref="I3:K3"/>
    <mergeCell ref="L3:N3"/>
  </mergeCells>
  <pageMargins left="0.17" right="0.12" top="0.74803149606299213" bottom="0.74803149606299213" header="0.31496062992125984" footer="0.31496062992125984"/>
  <pageSetup paperSize="9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L4" sqref="L4:M4"/>
    </sheetView>
  </sheetViews>
  <sheetFormatPr defaultRowHeight="14.25"/>
  <cols>
    <col min="1" max="1" width="8.875" bestFit="1" customWidth="1"/>
    <col min="2" max="3" width="13" bestFit="1" customWidth="1"/>
    <col min="4" max="6" width="11.625" bestFit="1" customWidth="1"/>
    <col min="7" max="7" width="10.75" bestFit="1" customWidth="1"/>
    <col min="8" max="8" width="11.625" bestFit="1" customWidth="1"/>
    <col min="9" max="9" width="5.625" bestFit="1" customWidth="1"/>
    <col min="10" max="10" width="10.25" bestFit="1" customWidth="1"/>
    <col min="12" max="12" width="13.875" bestFit="1" customWidth="1"/>
  </cols>
  <sheetData>
    <row r="1" spans="1:13" ht="15" thickBot="1">
      <c r="A1" s="95" t="s">
        <v>0</v>
      </c>
      <c r="B1" s="96"/>
      <c r="C1" s="97"/>
      <c r="D1" s="95" t="s">
        <v>1</v>
      </c>
      <c r="E1" s="96"/>
      <c r="F1" s="96"/>
      <c r="G1" s="97"/>
      <c r="H1" s="95" t="s">
        <v>2</v>
      </c>
      <c r="I1" s="97"/>
      <c r="J1" s="17"/>
    </row>
    <row r="2" spans="1:13" ht="24.75" thickTop="1">
      <c r="A2" s="98" t="s">
        <v>3</v>
      </c>
      <c r="B2" s="98" t="s">
        <v>4</v>
      </c>
      <c r="C2" s="98" t="s">
        <v>5</v>
      </c>
      <c r="D2" s="98" t="s">
        <v>6</v>
      </c>
      <c r="E2" s="15" t="s">
        <v>7</v>
      </c>
      <c r="F2" s="15" t="s">
        <v>8</v>
      </c>
      <c r="G2" s="98" t="s">
        <v>9</v>
      </c>
      <c r="H2" s="98" t="s">
        <v>10</v>
      </c>
      <c r="I2" s="98" t="s">
        <v>11</v>
      </c>
      <c r="J2" s="93" t="s">
        <v>12</v>
      </c>
    </row>
    <row r="3" spans="1:13" ht="24.75" thickBot="1">
      <c r="A3" s="94"/>
      <c r="B3" s="94"/>
      <c r="C3" s="94"/>
      <c r="D3" s="94"/>
      <c r="E3" s="16" t="s">
        <v>13</v>
      </c>
      <c r="F3" s="16" t="s">
        <v>14</v>
      </c>
      <c r="G3" s="94"/>
      <c r="H3" s="94"/>
      <c r="I3" s="94"/>
      <c r="J3" s="94"/>
    </row>
    <row r="4" spans="1:13" ht="15.75" thickTop="1" thickBot="1">
      <c r="A4" s="18" t="s">
        <v>15</v>
      </c>
      <c r="B4" s="21">
        <v>0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L4" s="5">
        <f>+D4-F4</f>
        <v>0</v>
      </c>
      <c r="M4" s="5">
        <f>+L4+F4-D4</f>
        <v>0</v>
      </c>
    </row>
    <row r="5" spans="1:13" ht="24.75" thickBot="1">
      <c r="A5" s="18" t="s">
        <v>16</v>
      </c>
      <c r="B5" s="19">
        <v>77889500</v>
      </c>
      <c r="C5" s="19">
        <v>35897713.719999999</v>
      </c>
      <c r="D5" s="19">
        <v>41991786.280000001</v>
      </c>
      <c r="E5" s="20">
        <v>11494719.039999999</v>
      </c>
      <c r="F5" s="20">
        <v>35551425.270000003</v>
      </c>
      <c r="G5" s="19">
        <v>11913146.949999999</v>
      </c>
      <c r="H5" s="19">
        <v>23638278.32</v>
      </c>
      <c r="I5" s="21">
        <v>818</v>
      </c>
      <c r="J5" s="21">
        <v>641</v>
      </c>
      <c r="L5" s="5">
        <f t="shared" ref="L5:L68" si="0">+D5-F5</f>
        <v>6440361.0099999979</v>
      </c>
      <c r="M5" s="5">
        <f t="shared" ref="M5:M68" si="1">+L5+F5-D5</f>
        <v>0</v>
      </c>
    </row>
    <row r="6" spans="1:13" ht="15" thickBot="1">
      <c r="A6" s="18" t="s">
        <v>17</v>
      </c>
      <c r="B6" s="19">
        <v>24146700</v>
      </c>
      <c r="C6" s="19">
        <v>23399213.210000001</v>
      </c>
      <c r="D6" s="19">
        <v>747486.79</v>
      </c>
      <c r="E6" s="20">
        <v>494216.79</v>
      </c>
      <c r="F6" s="20">
        <v>253269.99</v>
      </c>
      <c r="G6" s="19">
        <v>31008.62</v>
      </c>
      <c r="H6" s="19">
        <v>222261.37</v>
      </c>
      <c r="I6" s="21">
        <v>232</v>
      </c>
      <c r="J6" s="21">
        <v>15</v>
      </c>
      <c r="L6" s="5">
        <f t="shared" si="0"/>
        <v>494216.80000000005</v>
      </c>
      <c r="M6" s="5">
        <f t="shared" si="1"/>
        <v>0</v>
      </c>
    </row>
    <row r="7" spans="1:13" ht="15" thickBot="1">
      <c r="A7" s="18" t="s">
        <v>18</v>
      </c>
      <c r="B7" s="19">
        <v>48542084</v>
      </c>
      <c r="C7" s="19">
        <v>45265357</v>
      </c>
      <c r="D7" s="19">
        <v>3276727</v>
      </c>
      <c r="E7" s="19">
        <v>2961265</v>
      </c>
      <c r="F7" s="19">
        <v>315462</v>
      </c>
      <c r="G7" s="19">
        <v>110559</v>
      </c>
      <c r="H7" s="19">
        <v>204903</v>
      </c>
      <c r="I7" s="21">
        <v>794</v>
      </c>
      <c r="J7" s="21">
        <v>69</v>
      </c>
      <c r="L7" s="5">
        <f t="shared" si="0"/>
        <v>2961265</v>
      </c>
      <c r="M7" s="5">
        <f t="shared" si="1"/>
        <v>0</v>
      </c>
    </row>
    <row r="8" spans="1:13" ht="15" thickBot="1">
      <c r="A8" s="18" t="s">
        <v>19</v>
      </c>
      <c r="B8" s="19">
        <v>56792100</v>
      </c>
      <c r="C8" s="19">
        <v>51217447</v>
      </c>
      <c r="D8" s="19">
        <v>5574653</v>
      </c>
      <c r="E8" s="20">
        <v>1936370</v>
      </c>
      <c r="F8" s="20">
        <v>3638537</v>
      </c>
      <c r="G8" s="19">
        <v>256884</v>
      </c>
      <c r="H8" s="19">
        <v>3381653</v>
      </c>
      <c r="I8" s="21">
        <v>541</v>
      </c>
      <c r="J8" s="21">
        <v>60</v>
      </c>
      <c r="L8" s="5">
        <f t="shared" si="0"/>
        <v>1936116</v>
      </c>
      <c r="M8" s="5">
        <f t="shared" si="1"/>
        <v>0</v>
      </c>
    </row>
    <row r="9" spans="1:13" ht="15" thickBot="1">
      <c r="A9" s="18" t="s">
        <v>20</v>
      </c>
      <c r="B9" s="19">
        <v>45412835</v>
      </c>
      <c r="C9" s="19">
        <v>43965065.530000001</v>
      </c>
      <c r="D9" s="19">
        <v>1447769.47</v>
      </c>
      <c r="E9" s="19">
        <v>353290</v>
      </c>
      <c r="F9" s="19">
        <v>1094479.47</v>
      </c>
      <c r="G9" s="19">
        <v>219266</v>
      </c>
      <c r="H9" s="19">
        <v>875213.47</v>
      </c>
      <c r="I9" s="21">
        <v>638</v>
      </c>
      <c r="J9" s="21">
        <v>34</v>
      </c>
      <c r="L9" s="5">
        <f t="shared" si="0"/>
        <v>353290</v>
      </c>
      <c r="M9" s="5">
        <f t="shared" si="1"/>
        <v>0</v>
      </c>
    </row>
    <row r="10" spans="1:13" ht="15" thickBot="1">
      <c r="A10" s="18" t="s">
        <v>21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L10" s="5">
        <f t="shared" si="0"/>
        <v>0</v>
      </c>
      <c r="M10" s="5">
        <f t="shared" si="1"/>
        <v>0</v>
      </c>
    </row>
    <row r="11" spans="1:13" ht="15" thickBot="1">
      <c r="A11" s="18" t="s">
        <v>22</v>
      </c>
      <c r="B11" s="19">
        <v>16060568</v>
      </c>
      <c r="C11" s="19">
        <v>13701830.449999999</v>
      </c>
      <c r="D11" s="19">
        <v>2358737.5499999998</v>
      </c>
      <c r="E11" s="19">
        <v>484775.83</v>
      </c>
      <c r="F11" s="19">
        <v>1873961.72</v>
      </c>
      <c r="G11" s="21">
        <v>0</v>
      </c>
      <c r="H11" s="19">
        <v>1873961.72</v>
      </c>
      <c r="I11" s="21">
        <v>86</v>
      </c>
      <c r="J11" s="21">
        <v>20</v>
      </c>
      <c r="L11" s="5">
        <f t="shared" si="0"/>
        <v>484775.82999999984</v>
      </c>
      <c r="M11" s="5">
        <f t="shared" si="1"/>
        <v>0</v>
      </c>
    </row>
    <row r="12" spans="1:13" ht="15" thickBot="1">
      <c r="A12" s="18" t="s">
        <v>23</v>
      </c>
      <c r="B12" s="19">
        <v>12544510</v>
      </c>
      <c r="C12" s="19">
        <v>9507131.7400000002</v>
      </c>
      <c r="D12" s="19">
        <v>3037378.26</v>
      </c>
      <c r="E12" s="20">
        <v>1591157.52</v>
      </c>
      <c r="F12" s="20">
        <v>1493870.74</v>
      </c>
      <c r="G12" s="19">
        <v>208876.42</v>
      </c>
      <c r="H12" s="19">
        <v>1284994.32</v>
      </c>
      <c r="I12" s="21">
        <v>80</v>
      </c>
      <c r="J12" s="21">
        <v>43</v>
      </c>
      <c r="L12" s="5">
        <f t="shared" si="0"/>
        <v>1543507.5199999998</v>
      </c>
      <c r="M12" s="5">
        <f t="shared" si="1"/>
        <v>0</v>
      </c>
    </row>
    <row r="13" spans="1:13" ht="15" thickBot="1">
      <c r="A13" s="18" t="s">
        <v>24</v>
      </c>
      <c r="B13" s="19">
        <v>11929000</v>
      </c>
      <c r="C13" s="19">
        <v>9013346</v>
      </c>
      <c r="D13" s="19">
        <v>2915654</v>
      </c>
      <c r="E13" s="19">
        <v>1921651</v>
      </c>
      <c r="F13" s="19">
        <v>994003</v>
      </c>
      <c r="G13" s="19">
        <v>270738</v>
      </c>
      <c r="H13" s="19">
        <v>723265</v>
      </c>
      <c r="I13" s="21">
        <v>248</v>
      </c>
      <c r="J13" s="21">
        <v>78</v>
      </c>
      <c r="L13" s="5">
        <f t="shared" si="0"/>
        <v>1921651</v>
      </c>
      <c r="M13" s="5">
        <f t="shared" si="1"/>
        <v>0</v>
      </c>
    </row>
    <row r="14" spans="1:13" ht="15" thickBot="1">
      <c r="A14" s="18" t="s">
        <v>25</v>
      </c>
      <c r="B14" s="19">
        <v>12353577</v>
      </c>
      <c r="C14" s="19">
        <v>12083901</v>
      </c>
      <c r="D14" s="19">
        <v>269676</v>
      </c>
      <c r="E14" s="19">
        <v>118703</v>
      </c>
      <c r="F14" s="19">
        <v>150973</v>
      </c>
      <c r="G14" s="21">
        <v>973</v>
      </c>
      <c r="H14" s="19">
        <v>150000</v>
      </c>
      <c r="I14" s="21">
        <v>159</v>
      </c>
      <c r="J14" s="21">
        <v>4</v>
      </c>
      <c r="L14" s="5">
        <f t="shared" si="0"/>
        <v>118703</v>
      </c>
      <c r="M14" s="5">
        <f t="shared" si="1"/>
        <v>0</v>
      </c>
    </row>
    <row r="15" spans="1:13" ht="15" thickBot="1">
      <c r="A15" s="18" t="s">
        <v>26</v>
      </c>
      <c r="B15" s="19">
        <v>4044500</v>
      </c>
      <c r="C15" s="19">
        <v>3435534.46</v>
      </c>
      <c r="D15" s="19">
        <v>608965.54</v>
      </c>
      <c r="E15" s="19">
        <v>459894.54</v>
      </c>
      <c r="F15" s="19">
        <v>149071</v>
      </c>
      <c r="G15" s="19">
        <v>79024</v>
      </c>
      <c r="H15" s="19">
        <v>70047</v>
      </c>
      <c r="I15" s="21">
        <v>29</v>
      </c>
      <c r="J15" s="21">
        <v>6</v>
      </c>
      <c r="L15" s="5">
        <f t="shared" si="0"/>
        <v>459894.54000000004</v>
      </c>
      <c r="M15" s="5">
        <f t="shared" si="1"/>
        <v>0</v>
      </c>
    </row>
    <row r="16" spans="1:13" ht="15" thickBot="1">
      <c r="A16" s="18" t="s">
        <v>27</v>
      </c>
      <c r="B16" s="19">
        <v>13241200</v>
      </c>
      <c r="C16" s="19">
        <v>7511421.1100000003</v>
      </c>
      <c r="D16" s="19">
        <v>5729778.8899999997</v>
      </c>
      <c r="E16" s="20">
        <v>5187673.25</v>
      </c>
      <c r="F16" s="20">
        <v>496129.34</v>
      </c>
      <c r="G16" s="19">
        <v>170236</v>
      </c>
      <c r="H16" s="19">
        <v>325893.34000000003</v>
      </c>
      <c r="I16" s="21">
        <v>98</v>
      </c>
      <c r="J16" s="21">
        <v>62</v>
      </c>
      <c r="L16" s="5">
        <f t="shared" si="0"/>
        <v>5233649.55</v>
      </c>
      <c r="M16" s="5">
        <f t="shared" si="1"/>
        <v>0</v>
      </c>
    </row>
    <row r="17" spans="1:13" ht="15" thickBot="1">
      <c r="A17" s="18" t="s">
        <v>28</v>
      </c>
      <c r="B17" s="19">
        <v>5393280</v>
      </c>
      <c r="C17" s="19">
        <v>4896119</v>
      </c>
      <c r="D17" s="19">
        <v>497161</v>
      </c>
      <c r="E17" s="19">
        <v>360889</v>
      </c>
      <c r="F17" s="19">
        <v>136272</v>
      </c>
      <c r="G17" s="19">
        <v>16920</v>
      </c>
      <c r="H17" s="19">
        <v>119352</v>
      </c>
      <c r="I17" s="21">
        <v>31</v>
      </c>
      <c r="J17" s="21">
        <v>7</v>
      </c>
      <c r="L17" s="5">
        <f t="shared" si="0"/>
        <v>360889</v>
      </c>
      <c r="M17" s="5">
        <f t="shared" si="1"/>
        <v>0</v>
      </c>
    </row>
    <row r="18" spans="1:13" ht="15" thickBot="1">
      <c r="A18" s="18" t="s">
        <v>29</v>
      </c>
      <c r="B18" s="19">
        <v>12719000</v>
      </c>
      <c r="C18" s="19">
        <v>11259771.58</v>
      </c>
      <c r="D18" s="19">
        <v>1459228.42</v>
      </c>
      <c r="E18" s="20">
        <v>346230</v>
      </c>
      <c r="F18" s="20">
        <v>1379280.42</v>
      </c>
      <c r="G18" s="19">
        <v>292489</v>
      </c>
      <c r="H18" s="19">
        <v>1086791.42</v>
      </c>
      <c r="I18" s="21">
        <v>99</v>
      </c>
      <c r="J18" s="21">
        <v>24</v>
      </c>
      <c r="L18" s="5">
        <f t="shared" si="0"/>
        <v>79948</v>
      </c>
      <c r="M18" s="5">
        <f t="shared" si="1"/>
        <v>0</v>
      </c>
    </row>
    <row r="19" spans="1:13" ht="15" thickBot="1">
      <c r="A19" s="18" t="s">
        <v>30</v>
      </c>
      <c r="B19" s="19">
        <v>12085000</v>
      </c>
      <c r="C19" s="19">
        <v>7752825.5199999996</v>
      </c>
      <c r="D19" s="19">
        <v>4332174.4800000004</v>
      </c>
      <c r="E19" s="20">
        <v>2752923.19</v>
      </c>
      <c r="F19" s="20">
        <v>1584608.29</v>
      </c>
      <c r="G19" s="19">
        <v>350575.28</v>
      </c>
      <c r="H19" s="19">
        <v>1234033.01</v>
      </c>
      <c r="I19" s="21">
        <v>115</v>
      </c>
      <c r="J19" s="21">
        <v>67</v>
      </c>
      <c r="L19" s="5">
        <f t="shared" si="0"/>
        <v>2747566.1900000004</v>
      </c>
      <c r="M19" s="5">
        <f t="shared" si="1"/>
        <v>0</v>
      </c>
    </row>
    <row r="20" spans="1:13" ht="15" thickBot="1">
      <c r="A20" s="18" t="s">
        <v>31</v>
      </c>
      <c r="B20" s="19">
        <v>11813900</v>
      </c>
      <c r="C20" s="19">
        <v>9329562.5899999999</v>
      </c>
      <c r="D20" s="19">
        <v>2484337.41</v>
      </c>
      <c r="E20" s="20">
        <v>748408</v>
      </c>
      <c r="F20" s="20">
        <v>1776036.41</v>
      </c>
      <c r="G20" s="19">
        <v>71252</v>
      </c>
      <c r="H20" s="19">
        <v>1704784.41</v>
      </c>
      <c r="I20" s="21">
        <v>63</v>
      </c>
      <c r="J20" s="21">
        <v>20</v>
      </c>
      <c r="L20" s="5">
        <f t="shared" si="0"/>
        <v>708301.00000000023</v>
      </c>
      <c r="M20" s="5">
        <f t="shared" si="1"/>
        <v>0</v>
      </c>
    </row>
    <row r="21" spans="1:13" ht="15" thickBot="1">
      <c r="A21" s="18" t="s">
        <v>32</v>
      </c>
      <c r="B21" s="19">
        <v>54571194</v>
      </c>
      <c r="C21" s="19">
        <v>51330376.640000001</v>
      </c>
      <c r="D21" s="19">
        <v>3240817.36</v>
      </c>
      <c r="E21" s="20">
        <v>320667.01</v>
      </c>
      <c r="F21" s="20">
        <v>1715310.35</v>
      </c>
      <c r="G21" s="19">
        <v>106555</v>
      </c>
      <c r="H21" s="19">
        <v>1608755.35</v>
      </c>
      <c r="I21" s="21">
        <v>724</v>
      </c>
      <c r="J21" s="21">
        <v>46</v>
      </c>
      <c r="L21" s="5">
        <f t="shared" si="0"/>
        <v>1525507.0099999998</v>
      </c>
      <c r="M21" s="5">
        <f t="shared" si="1"/>
        <v>0</v>
      </c>
    </row>
    <row r="22" spans="1:13" ht="15" thickBot="1">
      <c r="A22" s="18" t="s">
        <v>33</v>
      </c>
      <c r="B22" s="19">
        <v>38720470</v>
      </c>
      <c r="C22" s="19">
        <v>37148283.869999997</v>
      </c>
      <c r="D22" s="19">
        <v>1572186.13</v>
      </c>
      <c r="E22" s="20">
        <v>152575.24</v>
      </c>
      <c r="F22" s="20">
        <v>939310.89</v>
      </c>
      <c r="G22" s="19">
        <v>48427.89</v>
      </c>
      <c r="H22" s="19">
        <v>890883</v>
      </c>
      <c r="I22" s="21">
        <v>626</v>
      </c>
      <c r="J22" s="21">
        <v>38</v>
      </c>
      <c r="L22" s="5">
        <f t="shared" si="0"/>
        <v>632875.23999999987</v>
      </c>
      <c r="M22" s="5">
        <f t="shared" si="1"/>
        <v>0</v>
      </c>
    </row>
    <row r="23" spans="1:13" ht="24.75" thickBot="1">
      <c r="A23" s="18" t="s">
        <v>34</v>
      </c>
      <c r="B23" s="19">
        <v>960000</v>
      </c>
      <c r="C23" s="19">
        <v>823664.67</v>
      </c>
      <c r="D23" s="19">
        <v>136335.32999999999</v>
      </c>
      <c r="E23" s="19">
        <v>136335.32999999999</v>
      </c>
      <c r="F23" s="21">
        <v>0</v>
      </c>
      <c r="G23" s="21">
        <v>0</v>
      </c>
      <c r="H23" s="21">
        <v>0</v>
      </c>
      <c r="I23" s="21">
        <v>8</v>
      </c>
      <c r="J23" s="21">
        <v>3</v>
      </c>
      <c r="L23" s="5">
        <f t="shared" si="0"/>
        <v>136335.32999999999</v>
      </c>
      <c r="M23" s="5">
        <f t="shared" si="1"/>
        <v>0</v>
      </c>
    </row>
    <row r="24" spans="1:13" ht="15" thickBot="1">
      <c r="A24" s="18" t="s">
        <v>35</v>
      </c>
      <c r="B24" s="19">
        <v>43736975</v>
      </c>
      <c r="C24" s="19">
        <v>34524686.5</v>
      </c>
      <c r="D24" s="19">
        <v>9212288.5</v>
      </c>
      <c r="E24" s="20">
        <v>4056338</v>
      </c>
      <c r="F24" s="20">
        <v>5240750.5</v>
      </c>
      <c r="G24" s="19">
        <v>524482</v>
      </c>
      <c r="H24" s="19">
        <v>4716268.5</v>
      </c>
      <c r="I24" s="21">
        <v>460</v>
      </c>
      <c r="J24" s="21">
        <v>149</v>
      </c>
      <c r="L24" s="5">
        <f t="shared" si="0"/>
        <v>3971538</v>
      </c>
      <c r="M24" s="5">
        <f t="shared" si="1"/>
        <v>0</v>
      </c>
    </row>
    <row r="25" spans="1:13" ht="15" thickBot="1">
      <c r="A25" s="18" t="s">
        <v>36</v>
      </c>
      <c r="B25" s="19">
        <v>32818397</v>
      </c>
      <c r="C25" s="19">
        <v>21796138.760000002</v>
      </c>
      <c r="D25" s="19">
        <v>11022258.24</v>
      </c>
      <c r="E25" s="19">
        <v>3346660.2</v>
      </c>
      <c r="F25" s="19">
        <v>7675598.04</v>
      </c>
      <c r="G25" s="19">
        <v>967223.43</v>
      </c>
      <c r="H25" s="19">
        <v>6708374.6100000003</v>
      </c>
      <c r="I25" s="21">
        <v>197</v>
      </c>
      <c r="J25" s="21">
        <v>96</v>
      </c>
      <c r="L25" s="5">
        <f t="shared" si="0"/>
        <v>3346660.2</v>
      </c>
      <c r="M25" s="5">
        <f t="shared" si="1"/>
        <v>0</v>
      </c>
    </row>
    <row r="26" spans="1:13" ht="15" thickBot="1">
      <c r="A26" s="18" t="s">
        <v>37</v>
      </c>
      <c r="B26" s="19">
        <v>10096649</v>
      </c>
      <c r="C26" s="19">
        <v>6344280.0700000003</v>
      </c>
      <c r="D26" s="19">
        <v>3752368.93</v>
      </c>
      <c r="E26" s="20">
        <v>2642894</v>
      </c>
      <c r="F26" s="20">
        <v>1109474.93</v>
      </c>
      <c r="G26" s="19">
        <v>803154.93</v>
      </c>
      <c r="H26" s="19">
        <v>306320</v>
      </c>
      <c r="I26" s="21">
        <v>59</v>
      </c>
      <c r="J26" s="21">
        <v>35</v>
      </c>
      <c r="L26" s="5">
        <f t="shared" si="0"/>
        <v>2642894</v>
      </c>
      <c r="M26" s="5">
        <f t="shared" si="1"/>
        <v>0</v>
      </c>
    </row>
    <row r="27" spans="1:13" ht="15" thickBot="1">
      <c r="A27" s="18" t="s">
        <v>38</v>
      </c>
      <c r="B27" s="19">
        <v>20171743</v>
      </c>
      <c r="C27" s="19">
        <v>19634754.449999999</v>
      </c>
      <c r="D27" s="19">
        <v>536988.55000000005</v>
      </c>
      <c r="E27" s="19">
        <v>536988.55000000005</v>
      </c>
      <c r="F27" s="21">
        <v>0</v>
      </c>
      <c r="G27" s="21">
        <v>0</v>
      </c>
      <c r="H27" s="21">
        <v>0</v>
      </c>
      <c r="I27" s="21">
        <v>168</v>
      </c>
      <c r="J27" s="21">
        <v>6</v>
      </c>
      <c r="L27" s="5">
        <f t="shared" si="0"/>
        <v>536988.55000000005</v>
      </c>
      <c r="M27" s="5">
        <f t="shared" si="1"/>
        <v>0</v>
      </c>
    </row>
    <row r="28" spans="1:13" ht="15" thickBot="1">
      <c r="A28" s="18" t="s">
        <v>39</v>
      </c>
      <c r="B28" s="19">
        <v>12098300</v>
      </c>
      <c r="C28" s="19">
        <v>9244210.8599999994</v>
      </c>
      <c r="D28" s="19">
        <v>2854089.14</v>
      </c>
      <c r="E28" s="20">
        <v>903971.16</v>
      </c>
      <c r="F28" s="20">
        <v>1431718</v>
      </c>
      <c r="G28" s="19">
        <v>93965</v>
      </c>
      <c r="H28" s="19">
        <v>1337753</v>
      </c>
      <c r="I28" s="21">
        <v>119</v>
      </c>
      <c r="J28" s="21">
        <v>46</v>
      </c>
      <c r="L28" s="5">
        <f t="shared" si="0"/>
        <v>1422371.1400000001</v>
      </c>
      <c r="M28" s="5">
        <f t="shared" si="1"/>
        <v>0</v>
      </c>
    </row>
    <row r="29" spans="1:13" ht="15" thickBot="1">
      <c r="A29" s="18" t="s">
        <v>40</v>
      </c>
      <c r="B29" s="19">
        <v>42945500</v>
      </c>
      <c r="C29" s="19">
        <v>38886165.859999999</v>
      </c>
      <c r="D29" s="19">
        <v>4059334.14</v>
      </c>
      <c r="E29" s="20">
        <v>2162660.67</v>
      </c>
      <c r="F29" s="20">
        <v>1796673.47</v>
      </c>
      <c r="G29" s="19">
        <v>141859.73000000001</v>
      </c>
      <c r="H29" s="19">
        <v>1654813.74</v>
      </c>
      <c r="I29" s="21">
        <v>714</v>
      </c>
      <c r="J29" s="21">
        <v>73</v>
      </c>
      <c r="L29" s="5">
        <f t="shared" si="0"/>
        <v>2262660.67</v>
      </c>
      <c r="M29" s="5">
        <f t="shared" si="1"/>
        <v>0</v>
      </c>
    </row>
    <row r="30" spans="1:13" ht="15" thickBot="1">
      <c r="A30" s="18" t="s">
        <v>41</v>
      </c>
      <c r="B30" s="19">
        <v>39402895</v>
      </c>
      <c r="C30" s="19">
        <v>32162179.84</v>
      </c>
      <c r="D30" s="19">
        <v>7240715.1600000001</v>
      </c>
      <c r="E30" s="20">
        <v>1828722.4</v>
      </c>
      <c r="F30" s="20">
        <v>5467167.3300000001</v>
      </c>
      <c r="G30" s="19">
        <v>210480.78</v>
      </c>
      <c r="H30" s="19">
        <v>5256686.55</v>
      </c>
      <c r="I30" s="21">
        <v>322</v>
      </c>
      <c r="J30" s="21">
        <v>123</v>
      </c>
      <c r="L30" s="5">
        <f t="shared" si="0"/>
        <v>1773547.83</v>
      </c>
      <c r="M30" s="5">
        <f t="shared" si="1"/>
        <v>0</v>
      </c>
    </row>
    <row r="31" spans="1:13" ht="24.75" thickBot="1">
      <c r="A31" s="18" t="s">
        <v>42</v>
      </c>
      <c r="B31" s="19">
        <v>7600000</v>
      </c>
      <c r="C31" s="19">
        <v>6777163.2199999997</v>
      </c>
      <c r="D31" s="19">
        <v>822836.78</v>
      </c>
      <c r="E31" s="20">
        <v>478470.84</v>
      </c>
      <c r="F31" s="20">
        <v>667140.54</v>
      </c>
      <c r="G31" s="19">
        <v>37915.339999999997</v>
      </c>
      <c r="H31" s="19">
        <v>629225.19999999995</v>
      </c>
      <c r="I31" s="21">
        <v>41</v>
      </c>
      <c r="J31" s="21">
        <v>10</v>
      </c>
      <c r="L31" s="5">
        <f t="shared" si="0"/>
        <v>155696.24</v>
      </c>
      <c r="M31" s="5">
        <f t="shared" si="1"/>
        <v>0</v>
      </c>
    </row>
    <row r="32" spans="1:13" ht="15" thickBot="1">
      <c r="A32" s="18" t="s">
        <v>43</v>
      </c>
      <c r="B32" s="19">
        <v>1170000</v>
      </c>
      <c r="C32" s="19">
        <v>1079210</v>
      </c>
      <c r="D32" s="19">
        <v>90790</v>
      </c>
      <c r="E32" s="19">
        <v>36101</v>
      </c>
      <c r="F32" s="19">
        <v>54689</v>
      </c>
      <c r="G32" s="21">
        <v>0</v>
      </c>
      <c r="H32" s="19">
        <v>54689</v>
      </c>
      <c r="I32" s="21">
        <v>11</v>
      </c>
      <c r="J32" s="21">
        <v>3</v>
      </c>
      <c r="L32" s="5">
        <f t="shared" si="0"/>
        <v>36101</v>
      </c>
      <c r="M32" s="5">
        <f t="shared" si="1"/>
        <v>0</v>
      </c>
    </row>
    <row r="33" spans="1:13" ht="15" thickBot="1">
      <c r="A33" s="18" t="s">
        <v>44</v>
      </c>
      <c r="B33" s="19">
        <v>46759512</v>
      </c>
      <c r="C33" s="19">
        <v>34917381.530000001</v>
      </c>
      <c r="D33" s="19">
        <v>11842130.470000001</v>
      </c>
      <c r="E33" s="20">
        <v>9110653.0500000007</v>
      </c>
      <c r="F33" s="20">
        <v>2718131.06</v>
      </c>
      <c r="G33" s="19">
        <v>686106.6</v>
      </c>
      <c r="H33" s="19">
        <v>2032024.46</v>
      </c>
      <c r="I33" s="21">
        <v>423</v>
      </c>
      <c r="J33" s="21">
        <v>189</v>
      </c>
      <c r="L33" s="5">
        <f t="shared" si="0"/>
        <v>9123999.4100000001</v>
      </c>
      <c r="M33" s="5">
        <f t="shared" si="1"/>
        <v>0</v>
      </c>
    </row>
    <row r="34" spans="1:13" ht="24.75" thickBot="1">
      <c r="A34" s="18" t="s">
        <v>45</v>
      </c>
      <c r="B34" s="19">
        <v>28163945</v>
      </c>
      <c r="C34" s="19">
        <v>19913354.739999998</v>
      </c>
      <c r="D34" s="19">
        <v>8250590.2599999998</v>
      </c>
      <c r="E34" s="20">
        <v>4192644.52</v>
      </c>
      <c r="F34" s="20">
        <v>4371118.43</v>
      </c>
      <c r="G34" s="19">
        <v>730879.43</v>
      </c>
      <c r="H34" s="19">
        <v>3640239</v>
      </c>
      <c r="I34" s="21">
        <v>361</v>
      </c>
      <c r="J34" s="21">
        <v>154</v>
      </c>
      <c r="L34" s="5">
        <f t="shared" si="0"/>
        <v>3879471.83</v>
      </c>
      <c r="M34" s="5">
        <f t="shared" si="1"/>
        <v>0</v>
      </c>
    </row>
    <row r="35" spans="1:13" ht="15" thickBot="1">
      <c r="A35" s="18" t="s">
        <v>46</v>
      </c>
      <c r="B35" s="19">
        <v>28214000</v>
      </c>
      <c r="C35" s="19">
        <v>27641814</v>
      </c>
      <c r="D35" s="19">
        <v>572186</v>
      </c>
      <c r="E35" s="22">
        <v>0</v>
      </c>
      <c r="F35" s="20">
        <v>522186</v>
      </c>
      <c r="G35" s="21">
        <v>0</v>
      </c>
      <c r="H35" s="19">
        <v>522186</v>
      </c>
      <c r="I35" s="21">
        <v>807</v>
      </c>
      <c r="J35" s="21">
        <v>19</v>
      </c>
      <c r="L35" s="5">
        <f t="shared" si="0"/>
        <v>50000</v>
      </c>
      <c r="M35" s="5">
        <f t="shared" si="1"/>
        <v>0</v>
      </c>
    </row>
    <row r="36" spans="1:13" ht="15" thickBot="1">
      <c r="A36" s="18" t="s">
        <v>47</v>
      </c>
      <c r="B36" s="19">
        <v>17090000</v>
      </c>
      <c r="C36" s="19">
        <v>8163911.5</v>
      </c>
      <c r="D36" s="19">
        <v>8926088.5</v>
      </c>
      <c r="E36" s="19">
        <v>2614065</v>
      </c>
      <c r="F36" s="19">
        <v>6312023.5</v>
      </c>
      <c r="G36" s="19">
        <v>159985</v>
      </c>
      <c r="H36" s="19">
        <v>6152038.5</v>
      </c>
      <c r="I36" s="21">
        <v>150</v>
      </c>
      <c r="J36" s="21">
        <v>105</v>
      </c>
      <c r="L36" s="5">
        <f t="shared" si="0"/>
        <v>2614065</v>
      </c>
      <c r="M36" s="5">
        <f t="shared" si="1"/>
        <v>0</v>
      </c>
    </row>
    <row r="37" spans="1:13" ht="15" thickBot="1">
      <c r="A37" s="18" t="s">
        <v>48</v>
      </c>
      <c r="B37" s="19">
        <v>18180693</v>
      </c>
      <c r="C37" s="19">
        <v>11923817.4</v>
      </c>
      <c r="D37" s="19">
        <v>6256875.5999999996</v>
      </c>
      <c r="E37" s="20">
        <v>3844301</v>
      </c>
      <c r="F37" s="20">
        <v>2416168.6</v>
      </c>
      <c r="G37" s="19">
        <v>172838</v>
      </c>
      <c r="H37" s="19">
        <v>2243330.6</v>
      </c>
      <c r="I37" s="21">
        <v>137</v>
      </c>
      <c r="J37" s="21">
        <v>77</v>
      </c>
      <c r="L37" s="5">
        <f t="shared" si="0"/>
        <v>3840706.9999999995</v>
      </c>
      <c r="M37" s="5">
        <f t="shared" si="1"/>
        <v>0</v>
      </c>
    </row>
    <row r="38" spans="1:13" ht="15" thickBot="1">
      <c r="A38" s="18" t="s">
        <v>49</v>
      </c>
      <c r="B38" s="19">
        <v>12279070</v>
      </c>
      <c r="C38" s="19">
        <v>9986840.1099999994</v>
      </c>
      <c r="D38" s="19">
        <v>2292229.89</v>
      </c>
      <c r="E38" s="20">
        <v>1605924.21</v>
      </c>
      <c r="F38" s="20">
        <v>735995.66</v>
      </c>
      <c r="G38" s="19">
        <v>52435.66</v>
      </c>
      <c r="H38" s="19">
        <v>683560</v>
      </c>
      <c r="I38" s="21">
        <v>80</v>
      </c>
      <c r="J38" s="21">
        <v>28</v>
      </c>
      <c r="L38" s="5">
        <f t="shared" si="0"/>
        <v>1556234.23</v>
      </c>
      <c r="M38" s="5">
        <f t="shared" si="1"/>
        <v>0</v>
      </c>
    </row>
    <row r="39" spans="1:13" ht="15" thickBot="1">
      <c r="A39" s="18" t="s">
        <v>50</v>
      </c>
      <c r="B39" s="19">
        <v>11465100</v>
      </c>
      <c r="C39" s="19">
        <v>9180631.8399999999</v>
      </c>
      <c r="D39" s="19">
        <v>2284468.16</v>
      </c>
      <c r="E39" s="20">
        <v>1477744.43</v>
      </c>
      <c r="F39" s="20">
        <v>806723.73</v>
      </c>
      <c r="G39" s="19">
        <v>120658.49</v>
      </c>
      <c r="H39" s="19">
        <v>686065.24</v>
      </c>
      <c r="I39" s="21">
        <v>99</v>
      </c>
      <c r="J39" s="21">
        <v>31</v>
      </c>
      <c r="L39" s="5">
        <f t="shared" si="0"/>
        <v>1477744.4300000002</v>
      </c>
      <c r="M39" s="5">
        <f t="shared" si="1"/>
        <v>0</v>
      </c>
    </row>
    <row r="40" spans="1:13" ht="15" thickBot="1">
      <c r="A40" s="18" t="s">
        <v>51</v>
      </c>
      <c r="B40" s="19">
        <v>26526733</v>
      </c>
      <c r="C40" s="19">
        <v>17575213.199999999</v>
      </c>
      <c r="D40" s="19">
        <v>8951519.8000000007</v>
      </c>
      <c r="E40" s="20">
        <v>2759153.92</v>
      </c>
      <c r="F40" s="20">
        <v>6460700.3300000001</v>
      </c>
      <c r="G40" s="19">
        <v>1222620.74</v>
      </c>
      <c r="H40" s="19">
        <v>5238079.59</v>
      </c>
      <c r="I40" s="21">
        <v>155</v>
      </c>
      <c r="J40" s="21">
        <v>97</v>
      </c>
      <c r="L40" s="5">
        <f t="shared" si="0"/>
        <v>2490819.4700000007</v>
      </c>
      <c r="M40" s="5">
        <f t="shared" si="1"/>
        <v>0</v>
      </c>
    </row>
    <row r="41" spans="1:13" ht="15" thickBot="1">
      <c r="A41" s="18" t="s">
        <v>52</v>
      </c>
      <c r="B41" s="19">
        <v>18507420</v>
      </c>
      <c r="C41" s="19">
        <v>16933743.370000001</v>
      </c>
      <c r="D41" s="19">
        <v>1573676.63</v>
      </c>
      <c r="E41" s="20">
        <v>391983</v>
      </c>
      <c r="F41" s="20">
        <v>1186693.6299999999</v>
      </c>
      <c r="G41" s="19">
        <v>15580</v>
      </c>
      <c r="H41" s="19">
        <v>1171113.6299999999</v>
      </c>
      <c r="I41" s="21">
        <v>340</v>
      </c>
      <c r="J41" s="21">
        <v>24</v>
      </c>
      <c r="L41" s="5">
        <f t="shared" si="0"/>
        <v>386983</v>
      </c>
      <c r="M41" s="5">
        <f t="shared" si="1"/>
        <v>0</v>
      </c>
    </row>
    <row r="42" spans="1:13" ht="15" thickBot="1">
      <c r="A42" s="18" t="s">
        <v>53</v>
      </c>
      <c r="B42" s="19">
        <v>21575500</v>
      </c>
      <c r="C42" s="19">
        <v>15475812.439999999</v>
      </c>
      <c r="D42" s="19">
        <v>6099687.5599999996</v>
      </c>
      <c r="E42" s="20">
        <v>829382.21</v>
      </c>
      <c r="F42" s="20">
        <v>5345227.3499999996</v>
      </c>
      <c r="G42" s="19">
        <v>95534</v>
      </c>
      <c r="H42" s="19">
        <v>5249693.3499999996</v>
      </c>
      <c r="I42" s="21">
        <v>354</v>
      </c>
      <c r="J42" s="21">
        <v>155</v>
      </c>
      <c r="L42" s="5">
        <f t="shared" si="0"/>
        <v>754460.21</v>
      </c>
      <c r="M42" s="5">
        <f t="shared" si="1"/>
        <v>0</v>
      </c>
    </row>
    <row r="43" spans="1:13" ht="15" thickBot="1">
      <c r="A43" s="18" t="s">
        <v>54</v>
      </c>
      <c r="B43" s="19">
        <v>10736210</v>
      </c>
      <c r="C43" s="19">
        <v>2497197.17</v>
      </c>
      <c r="D43" s="19">
        <v>8239012.8300000001</v>
      </c>
      <c r="E43" s="20">
        <v>250012.35</v>
      </c>
      <c r="F43" s="20">
        <v>7902243.8899999997</v>
      </c>
      <c r="G43" s="19">
        <v>219133.55</v>
      </c>
      <c r="H43" s="19">
        <v>7683110.3399999999</v>
      </c>
      <c r="I43" s="21">
        <v>59</v>
      </c>
      <c r="J43" s="21">
        <v>54</v>
      </c>
      <c r="L43" s="5">
        <f t="shared" si="0"/>
        <v>336768.94000000041</v>
      </c>
      <c r="M43" s="5">
        <f t="shared" si="1"/>
        <v>0</v>
      </c>
    </row>
    <row r="44" spans="1:13" ht="15" thickBot="1">
      <c r="A44" s="18" t="s">
        <v>55</v>
      </c>
      <c r="B44" s="19">
        <v>27104085</v>
      </c>
      <c r="C44" s="19">
        <v>26286837</v>
      </c>
      <c r="D44" s="19">
        <v>817248</v>
      </c>
      <c r="E44" s="20">
        <v>206230</v>
      </c>
      <c r="F44" s="20">
        <v>609779</v>
      </c>
      <c r="G44" s="19">
        <v>45444</v>
      </c>
      <c r="H44" s="19">
        <v>564335</v>
      </c>
      <c r="I44" s="21">
        <v>596</v>
      </c>
      <c r="J44" s="21">
        <v>38</v>
      </c>
      <c r="L44" s="5">
        <f t="shared" si="0"/>
        <v>207469</v>
      </c>
      <c r="M44" s="5">
        <f t="shared" si="1"/>
        <v>0</v>
      </c>
    </row>
    <row r="45" spans="1:13" ht="15" thickBot="1">
      <c r="A45" s="18" t="s">
        <v>56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L45" s="5">
        <f t="shared" si="0"/>
        <v>0</v>
      </c>
      <c r="M45" s="5">
        <f t="shared" si="1"/>
        <v>0</v>
      </c>
    </row>
    <row r="46" spans="1:13" ht="15" thickBot="1">
      <c r="A46" s="18" t="s">
        <v>57</v>
      </c>
      <c r="B46" s="19">
        <v>28891348</v>
      </c>
      <c r="C46" s="19">
        <v>25587609</v>
      </c>
      <c r="D46" s="19">
        <v>3303739</v>
      </c>
      <c r="E46" s="19">
        <v>1817741</v>
      </c>
      <c r="F46" s="19">
        <v>1485998</v>
      </c>
      <c r="G46" s="19">
        <v>169440</v>
      </c>
      <c r="H46" s="19">
        <v>1316558</v>
      </c>
      <c r="I46" s="21">
        <v>248</v>
      </c>
      <c r="J46" s="21">
        <v>38</v>
      </c>
      <c r="L46" s="5">
        <f t="shared" si="0"/>
        <v>1817741</v>
      </c>
      <c r="M46" s="5">
        <f t="shared" si="1"/>
        <v>0</v>
      </c>
    </row>
    <row r="47" spans="1:13" ht="15" thickBot="1">
      <c r="A47" s="18" t="s">
        <v>58</v>
      </c>
      <c r="B47" s="19">
        <v>27345200</v>
      </c>
      <c r="C47" s="19">
        <v>26177455.280000001</v>
      </c>
      <c r="D47" s="19">
        <v>1167744.72</v>
      </c>
      <c r="E47" s="19">
        <v>680528.72</v>
      </c>
      <c r="F47" s="19">
        <v>487216</v>
      </c>
      <c r="G47" s="19">
        <v>64763</v>
      </c>
      <c r="H47" s="19">
        <v>422453</v>
      </c>
      <c r="I47" s="21">
        <v>211</v>
      </c>
      <c r="J47" s="21">
        <v>14</v>
      </c>
      <c r="L47" s="5">
        <f t="shared" si="0"/>
        <v>680528.72</v>
      </c>
      <c r="M47" s="5">
        <f t="shared" si="1"/>
        <v>0</v>
      </c>
    </row>
    <row r="48" spans="1:13" ht="15" thickBot="1">
      <c r="A48" s="18" t="s">
        <v>59</v>
      </c>
      <c r="B48" s="19">
        <v>11713400</v>
      </c>
      <c r="C48" s="19">
        <v>11230644</v>
      </c>
      <c r="D48" s="19">
        <v>482756</v>
      </c>
      <c r="E48" s="19">
        <v>25328</v>
      </c>
      <c r="F48" s="19">
        <v>457428</v>
      </c>
      <c r="G48" s="19">
        <v>12910</v>
      </c>
      <c r="H48" s="19">
        <v>444518</v>
      </c>
      <c r="I48" s="21">
        <v>194</v>
      </c>
      <c r="J48" s="21">
        <v>12</v>
      </c>
      <c r="L48" s="5">
        <f t="shared" si="0"/>
        <v>25328</v>
      </c>
      <c r="M48" s="5">
        <f t="shared" si="1"/>
        <v>0</v>
      </c>
    </row>
    <row r="49" spans="1:13" ht="15" thickBot="1">
      <c r="A49" s="18" t="s">
        <v>60</v>
      </c>
      <c r="B49" s="19">
        <v>16764000</v>
      </c>
      <c r="C49" s="19">
        <v>13978556.98</v>
      </c>
      <c r="D49" s="19">
        <v>2785443.02</v>
      </c>
      <c r="E49" s="20">
        <v>1924242.29</v>
      </c>
      <c r="F49" s="20">
        <v>852630.73</v>
      </c>
      <c r="G49" s="19">
        <v>15152.42</v>
      </c>
      <c r="H49" s="19">
        <v>837478.31</v>
      </c>
      <c r="I49" s="21">
        <v>151</v>
      </c>
      <c r="J49" s="21">
        <v>53</v>
      </c>
      <c r="L49" s="5">
        <f t="shared" si="0"/>
        <v>1932812.29</v>
      </c>
      <c r="M49" s="5">
        <f t="shared" si="1"/>
        <v>0</v>
      </c>
    </row>
    <row r="50" spans="1:13" ht="15" thickBot="1">
      <c r="A50" s="18" t="s">
        <v>61</v>
      </c>
      <c r="B50" s="19">
        <v>29320500</v>
      </c>
      <c r="C50" s="19">
        <v>22044028.239999998</v>
      </c>
      <c r="D50" s="19">
        <v>7276471.7599999998</v>
      </c>
      <c r="E50" s="20">
        <v>5674262.5</v>
      </c>
      <c r="F50" s="20">
        <v>1601913.96</v>
      </c>
      <c r="G50" s="19">
        <v>181366.96</v>
      </c>
      <c r="H50" s="19">
        <v>1420547</v>
      </c>
      <c r="I50" s="21">
        <v>417</v>
      </c>
      <c r="J50" s="21">
        <v>136</v>
      </c>
      <c r="L50" s="5">
        <f t="shared" si="0"/>
        <v>5674557.7999999998</v>
      </c>
      <c r="M50" s="5">
        <f t="shared" si="1"/>
        <v>0</v>
      </c>
    </row>
    <row r="51" spans="1:13" ht="15" thickBot="1">
      <c r="A51" s="18" t="s">
        <v>62</v>
      </c>
      <c r="B51" s="19">
        <v>33147000</v>
      </c>
      <c r="C51" s="19">
        <v>25152932.870000001</v>
      </c>
      <c r="D51" s="19">
        <v>7994067.1299999999</v>
      </c>
      <c r="E51" s="20">
        <v>4052827.13</v>
      </c>
      <c r="F51" s="20">
        <v>3960297</v>
      </c>
      <c r="G51" s="19">
        <v>98901</v>
      </c>
      <c r="H51" s="19">
        <v>3861396</v>
      </c>
      <c r="I51" s="21">
        <v>362</v>
      </c>
      <c r="J51" s="21">
        <v>100</v>
      </c>
      <c r="L51" s="5">
        <f t="shared" si="0"/>
        <v>4033770.13</v>
      </c>
      <c r="M51" s="5">
        <f t="shared" si="1"/>
        <v>0</v>
      </c>
    </row>
    <row r="52" spans="1:13" ht="15" thickBot="1">
      <c r="A52" s="18" t="s">
        <v>63</v>
      </c>
      <c r="B52" s="19">
        <v>26664860</v>
      </c>
      <c r="C52" s="19">
        <v>25886151.379999999</v>
      </c>
      <c r="D52" s="19">
        <v>778708.62</v>
      </c>
      <c r="E52" s="20">
        <v>212540</v>
      </c>
      <c r="F52" s="20">
        <v>566168.62</v>
      </c>
      <c r="G52" s="19">
        <v>24237</v>
      </c>
      <c r="H52" s="19">
        <v>541931.62</v>
      </c>
      <c r="I52" s="21">
        <v>585</v>
      </c>
      <c r="J52" s="21">
        <v>30</v>
      </c>
      <c r="L52" s="5">
        <f t="shared" si="0"/>
        <v>212540</v>
      </c>
      <c r="M52" s="5">
        <f t="shared" si="1"/>
        <v>0</v>
      </c>
    </row>
    <row r="53" spans="1:13" ht="15" thickBot="1">
      <c r="A53" s="18" t="s">
        <v>64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L53" s="5">
        <f t="shared" si="0"/>
        <v>0</v>
      </c>
      <c r="M53" s="5">
        <f t="shared" si="1"/>
        <v>0</v>
      </c>
    </row>
    <row r="54" spans="1:13" ht="15" thickBot="1">
      <c r="A54" s="18" t="s">
        <v>65</v>
      </c>
      <c r="B54" s="19">
        <v>34847918</v>
      </c>
      <c r="C54" s="19">
        <v>22091263.239999998</v>
      </c>
      <c r="D54" s="19">
        <v>12756654.76</v>
      </c>
      <c r="E54" s="20">
        <v>7873932.4699999997</v>
      </c>
      <c r="F54" s="20">
        <v>4750432.71</v>
      </c>
      <c r="G54" s="19">
        <v>1000988.29</v>
      </c>
      <c r="H54" s="19">
        <v>3749444.42</v>
      </c>
      <c r="I54" s="21">
        <v>249</v>
      </c>
      <c r="J54" s="21">
        <v>191</v>
      </c>
      <c r="L54" s="5">
        <f t="shared" si="0"/>
        <v>8006222.0499999998</v>
      </c>
      <c r="M54" s="5">
        <f t="shared" si="1"/>
        <v>0</v>
      </c>
    </row>
    <row r="55" spans="1:13" ht="15" thickBot="1">
      <c r="A55" s="18" t="s">
        <v>66</v>
      </c>
      <c r="B55" s="19">
        <v>16084975</v>
      </c>
      <c r="C55" s="19">
        <v>9328851.0600000005</v>
      </c>
      <c r="D55" s="19">
        <v>6756123.9400000004</v>
      </c>
      <c r="E55" s="20">
        <v>3255323.15</v>
      </c>
      <c r="F55" s="20">
        <v>3454838.79</v>
      </c>
      <c r="G55" s="19">
        <v>1131120.19</v>
      </c>
      <c r="H55" s="19">
        <v>2323718.6</v>
      </c>
      <c r="I55" s="21">
        <v>236</v>
      </c>
      <c r="J55" s="21">
        <v>158</v>
      </c>
      <c r="L55" s="5">
        <f t="shared" si="0"/>
        <v>3301285.1500000004</v>
      </c>
      <c r="M55" s="5">
        <f t="shared" si="1"/>
        <v>0</v>
      </c>
    </row>
    <row r="56" spans="1:13" ht="15" thickBot="1">
      <c r="A56" s="18" t="s">
        <v>67</v>
      </c>
      <c r="B56" s="19">
        <v>26674156</v>
      </c>
      <c r="C56" s="19">
        <v>12156829.800000001</v>
      </c>
      <c r="D56" s="19">
        <v>14517326.199999999</v>
      </c>
      <c r="E56" s="20">
        <v>1865685.52</v>
      </c>
      <c r="F56" s="20">
        <v>11439801.68</v>
      </c>
      <c r="G56" s="19">
        <v>454745.54</v>
      </c>
      <c r="H56" s="19">
        <v>10985056.140000001</v>
      </c>
      <c r="I56" s="21">
        <v>216</v>
      </c>
      <c r="J56" s="21">
        <v>148</v>
      </c>
      <c r="L56" s="5">
        <f t="shared" si="0"/>
        <v>3077524.5199999996</v>
      </c>
      <c r="M56" s="5">
        <f t="shared" si="1"/>
        <v>0</v>
      </c>
    </row>
    <row r="57" spans="1:13" ht="15" thickBot="1">
      <c r="A57" s="18" t="s">
        <v>68</v>
      </c>
      <c r="B57" s="19">
        <v>2205000</v>
      </c>
      <c r="C57" s="19">
        <v>1772031.01</v>
      </c>
      <c r="D57" s="19">
        <v>432968.99</v>
      </c>
      <c r="E57" s="19">
        <v>196900</v>
      </c>
      <c r="F57" s="19">
        <v>236068.99</v>
      </c>
      <c r="G57" s="19">
        <v>10921</v>
      </c>
      <c r="H57" s="19">
        <v>225147.99</v>
      </c>
      <c r="I57" s="21">
        <v>20</v>
      </c>
      <c r="J57" s="21">
        <v>10</v>
      </c>
      <c r="L57" s="5">
        <f t="shared" si="0"/>
        <v>196900</v>
      </c>
      <c r="M57" s="5">
        <f t="shared" si="1"/>
        <v>0</v>
      </c>
    </row>
    <row r="58" spans="1:13" ht="15" thickBot="1">
      <c r="A58" s="18" t="s">
        <v>69</v>
      </c>
      <c r="B58" s="19">
        <v>3212000</v>
      </c>
      <c r="C58" s="19">
        <v>1899856</v>
      </c>
      <c r="D58" s="19">
        <v>1312144</v>
      </c>
      <c r="E58" s="19">
        <v>624709</v>
      </c>
      <c r="F58" s="19">
        <v>687435</v>
      </c>
      <c r="G58" s="21">
        <v>0</v>
      </c>
      <c r="H58" s="19">
        <v>687435</v>
      </c>
      <c r="I58" s="21">
        <v>21</v>
      </c>
      <c r="J58" s="21">
        <v>16</v>
      </c>
      <c r="L58" s="5">
        <f t="shared" si="0"/>
        <v>624709</v>
      </c>
      <c r="M58" s="5">
        <f t="shared" si="1"/>
        <v>0</v>
      </c>
    </row>
    <row r="59" spans="1:13" ht="15" thickBot="1">
      <c r="A59" s="18" t="s">
        <v>70</v>
      </c>
      <c r="B59" s="19">
        <v>25904719</v>
      </c>
      <c r="C59" s="19">
        <v>17347311.350000001</v>
      </c>
      <c r="D59" s="19">
        <v>8557407.6500000004</v>
      </c>
      <c r="E59" s="19">
        <v>5800769.4800000004</v>
      </c>
      <c r="F59" s="19">
        <v>2756638.17</v>
      </c>
      <c r="G59" s="19">
        <v>151386.20000000001</v>
      </c>
      <c r="H59" s="19">
        <v>2605251.9700000002</v>
      </c>
      <c r="I59" s="21">
        <v>187</v>
      </c>
      <c r="J59" s="21">
        <v>77</v>
      </c>
      <c r="L59" s="5">
        <f t="shared" si="0"/>
        <v>5800769.4800000004</v>
      </c>
      <c r="M59" s="5">
        <f t="shared" si="1"/>
        <v>0</v>
      </c>
    </row>
    <row r="60" spans="1:13" ht="15" thickBot="1">
      <c r="A60" s="18" t="s">
        <v>71</v>
      </c>
      <c r="B60" s="19">
        <v>9775775</v>
      </c>
      <c r="C60" s="19">
        <v>9215017.0299999993</v>
      </c>
      <c r="D60" s="19">
        <v>560757.97</v>
      </c>
      <c r="E60" s="19">
        <v>337071</v>
      </c>
      <c r="F60" s="19">
        <v>223686.97</v>
      </c>
      <c r="G60" s="19">
        <v>23686.97</v>
      </c>
      <c r="H60" s="19">
        <v>200000</v>
      </c>
      <c r="I60" s="21">
        <v>60</v>
      </c>
      <c r="J60" s="21">
        <v>7</v>
      </c>
      <c r="L60" s="5">
        <f t="shared" si="0"/>
        <v>337071</v>
      </c>
      <c r="M60" s="5">
        <f t="shared" si="1"/>
        <v>0</v>
      </c>
    </row>
    <row r="61" spans="1:13" ht="15" thickBot="1">
      <c r="A61" s="18" t="s">
        <v>72</v>
      </c>
      <c r="B61" s="19">
        <v>10715200</v>
      </c>
      <c r="C61" s="19">
        <v>7660845.7699999996</v>
      </c>
      <c r="D61" s="19">
        <v>3054354.23</v>
      </c>
      <c r="E61" s="20">
        <v>2372502.65</v>
      </c>
      <c r="F61" s="20">
        <v>681851.58</v>
      </c>
      <c r="G61" s="19">
        <v>67630.58</v>
      </c>
      <c r="H61" s="19">
        <v>614221</v>
      </c>
      <c r="I61" s="21">
        <v>71</v>
      </c>
      <c r="J61" s="21">
        <v>27</v>
      </c>
      <c r="L61" s="5">
        <f t="shared" si="0"/>
        <v>2372502.65</v>
      </c>
      <c r="M61" s="5">
        <f t="shared" si="1"/>
        <v>0</v>
      </c>
    </row>
    <row r="62" spans="1:13" ht="15" thickBot="1">
      <c r="A62" s="18" t="s">
        <v>73</v>
      </c>
      <c r="B62" s="19">
        <v>37587605</v>
      </c>
      <c r="C62" s="19">
        <v>35248116.990000002</v>
      </c>
      <c r="D62" s="19">
        <v>2339488.0099999998</v>
      </c>
      <c r="E62" s="20">
        <v>1884508.88</v>
      </c>
      <c r="F62" s="20">
        <v>455979.13</v>
      </c>
      <c r="G62" s="19">
        <v>132832</v>
      </c>
      <c r="H62" s="19">
        <v>323147.13</v>
      </c>
      <c r="I62" s="21">
        <v>490</v>
      </c>
      <c r="J62" s="21">
        <v>51</v>
      </c>
      <c r="L62" s="5">
        <f t="shared" si="0"/>
        <v>1883508.88</v>
      </c>
      <c r="M62" s="5">
        <f t="shared" si="1"/>
        <v>0</v>
      </c>
    </row>
    <row r="63" spans="1:13" ht="15" thickBot="1">
      <c r="A63" s="18" t="s">
        <v>74</v>
      </c>
      <c r="B63" s="19">
        <v>6596700</v>
      </c>
      <c r="C63" s="19">
        <v>3625642</v>
      </c>
      <c r="D63" s="19">
        <v>2971058</v>
      </c>
      <c r="E63" s="19">
        <v>1484286</v>
      </c>
      <c r="F63" s="19">
        <v>1486772</v>
      </c>
      <c r="G63" s="19">
        <v>175790</v>
      </c>
      <c r="H63" s="19">
        <v>1310982</v>
      </c>
      <c r="I63" s="21">
        <v>45</v>
      </c>
      <c r="J63" s="21">
        <v>31</v>
      </c>
      <c r="L63" s="5">
        <f t="shared" si="0"/>
        <v>1484286</v>
      </c>
      <c r="M63" s="5">
        <f t="shared" si="1"/>
        <v>0</v>
      </c>
    </row>
    <row r="64" spans="1:13" ht="15" thickBot="1">
      <c r="A64" s="18" t="s">
        <v>75</v>
      </c>
      <c r="B64" s="19">
        <v>9377000</v>
      </c>
      <c r="C64" s="19">
        <v>8539449</v>
      </c>
      <c r="D64" s="19">
        <v>837551</v>
      </c>
      <c r="E64" s="19">
        <v>309600</v>
      </c>
      <c r="F64" s="19">
        <v>527951</v>
      </c>
      <c r="G64" s="19">
        <v>84691</v>
      </c>
      <c r="H64" s="19">
        <v>443260</v>
      </c>
      <c r="I64" s="21">
        <v>153</v>
      </c>
      <c r="J64" s="21">
        <v>22</v>
      </c>
      <c r="L64" s="5">
        <f t="shared" si="0"/>
        <v>309600</v>
      </c>
      <c r="M64" s="5">
        <f t="shared" si="1"/>
        <v>0</v>
      </c>
    </row>
    <row r="65" spans="1:13" ht="15" thickBot="1">
      <c r="A65" s="18" t="s">
        <v>76</v>
      </c>
      <c r="B65" s="19">
        <v>10115000</v>
      </c>
      <c r="C65" s="19">
        <v>9421843</v>
      </c>
      <c r="D65" s="19">
        <v>693157</v>
      </c>
      <c r="E65" s="20">
        <v>577577</v>
      </c>
      <c r="F65" s="20">
        <v>115221</v>
      </c>
      <c r="G65" s="19">
        <v>18221</v>
      </c>
      <c r="H65" s="19">
        <v>97000</v>
      </c>
      <c r="I65" s="21">
        <v>92</v>
      </c>
      <c r="J65" s="21">
        <v>7</v>
      </c>
      <c r="L65" s="5">
        <f t="shared" si="0"/>
        <v>577936</v>
      </c>
      <c r="M65" s="5">
        <f t="shared" si="1"/>
        <v>0</v>
      </c>
    </row>
    <row r="66" spans="1:13" ht="15" thickBot="1">
      <c r="A66" s="18" t="s">
        <v>77</v>
      </c>
      <c r="B66" s="19">
        <v>34234000</v>
      </c>
      <c r="C66" s="19">
        <v>31186017.59</v>
      </c>
      <c r="D66" s="19">
        <v>3047982.41</v>
      </c>
      <c r="E66" s="19">
        <v>2716217.77</v>
      </c>
      <c r="F66" s="19">
        <v>331764.64</v>
      </c>
      <c r="G66" s="21">
        <v>925</v>
      </c>
      <c r="H66" s="19">
        <v>330839.64</v>
      </c>
      <c r="I66" s="21">
        <v>636</v>
      </c>
      <c r="J66" s="21">
        <v>83</v>
      </c>
      <c r="L66" s="5">
        <f t="shared" si="0"/>
        <v>2716217.77</v>
      </c>
      <c r="M66" s="5">
        <f t="shared" si="1"/>
        <v>0</v>
      </c>
    </row>
    <row r="67" spans="1:13" ht="15" thickBot="1">
      <c r="A67" s="18" t="s">
        <v>78</v>
      </c>
      <c r="B67" s="19">
        <v>22043000</v>
      </c>
      <c r="C67" s="19">
        <v>15970114.460000001</v>
      </c>
      <c r="D67" s="19">
        <v>6072885.54</v>
      </c>
      <c r="E67" s="20">
        <v>2489612.2000000002</v>
      </c>
      <c r="F67" s="20">
        <v>3544273.34</v>
      </c>
      <c r="G67" s="19">
        <v>199414.72</v>
      </c>
      <c r="H67" s="19">
        <v>3344858.62</v>
      </c>
      <c r="I67" s="21">
        <v>474</v>
      </c>
      <c r="J67" s="21">
        <v>182</v>
      </c>
      <c r="L67" s="5">
        <f t="shared" si="0"/>
        <v>2528612.2000000002</v>
      </c>
      <c r="M67" s="5">
        <f t="shared" si="1"/>
        <v>0</v>
      </c>
    </row>
    <row r="68" spans="1:13" ht="15" thickBot="1">
      <c r="A68" s="18" t="s">
        <v>79</v>
      </c>
      <c r="B68" s="19">
        <v>33345000</v>
      </c>
      <c r="C68" s="19">
        <v>26723710</v>
      </c>
      <c r="D68" s="19">
        <v>6621290</v>
      </c>
      <c r="E68" s="20">
        <v>1832795</v>
      </c>
      <c r="F68" s="20">
        <v>4533223</v>
      </c>
      <c r="G68" s="19">
        <v>569245</v>
      </c>
      <c r="H68" s="19">
        <v>3963978</v>
      </c>
      <c r="I68" s="21">
        <v>719</v>
      </c>
      <c r="J68" s="21">
        <v>144</v>
      </c>
      <c r="L68" s="5">
        <f t="shared" si="0"/>
        <v>2088067</v>
      </c>
      <c r="M68" s="5">
        <f t="shared" si="1"/>
        <v>0</v>
      </c>
    </row>
    <row r="69" spans="1:13" ht="15" thickBot="1">
      <c r="A69" s="18" t="s">
        <v>80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L69" s="5">
        <f t="shared" ref="L69:L81" si="2">+D69-F69</f>
        <v>0</v>
      </c>
      <c r="M69" s="5">
        <f t="shared" ref="M69:M81" si="3">+L69+F69-D69</f>
        <v>0</v>
      </c>
    </row>
    <row r="70" spans="1:13" ht="15" thickBot="1">
      <c r="A70" s="18" t="s">
        <v>81</v>
      </c>
      <c r="B70" s="19">
        <v>34607600</v>
      </c>
      <c r="C70" s="19">
        <v>33522316</v>
      </c>
      <c r="D70" s="19">
        <v>1085284</v>
      </c>
      <c r="E70" s="19">
        <v>473216.75</v>
      </c>
      <c r="F70" s="19">
        <v>612067.25</v>
      </c>
      <c r="G70" s="19">
        <v>135119.25</v>
      </c>
      <c r="H70" s="19">
        <v>476948</v>
      </c>
      <c r="I70" s="21">
        <v>399</v>
      </c>
      <c r="J70" s="21">
        <v>16</v>
      </c>
      <c r="L70" s="5">
        <f t="shared" si="2"/>
        <v>473216.75</v>
      </c>
      <c r="M70" s="5">
        <f t="shared" si="3"/>
        <v>0</v>
      </c>
    </row>
    <row r="71" spans="1:13" ht="15" thickBot="1">
      <c r="A71" s="18" t="s">
        <v>82</v>
      </c>
      <c r="B71" s="19">
        <v>6430000</v>
      </c>
      <c r="C71" s="19">
        <v>6420000</v>
      </c>
      <c r="D71" s="19">
        <v>10000</v>
      </c>
      <c r="E71" s="21">
        <v>0</v>
      </c>
      <c r="F71" s="19">
        <v>10000</v>
      </c>
      <c r="G71" s="21">
        <v>0</v>
      </c>
      <c r="H71" s="19">
        <v>10000</v>
      </c>
      <c r="I71" s="21">
        <v>122</v>
      </c>
      <c r="J71" s="21">
        <v>1</v>
      </c>
      <c r="L71" s="5">
        <f t="shared" si="2"/>
        <v>0</v>
      </c>
      <c r="M71" s="5">
        <f t="shared" si="3"/>
        <v>0</v>
      </c>
    </row>
    <row r="72" spans="1:13" ht="15" thickBot="1">
      <c r="A72" s="18" t="s">
        <v>83</v>
      </c>
      <c r="B72" s="19">
        <v>19655819</v>
      </c>
      <c r="C72" s="19">
        <v>18825222.309999999</v>
      </c>
      <c r="D72" s="19">
        <v>830596.69</v>
      </c>
      <c r="E72" s="20">
        <v>254822.69</v>
      </c>
      <c r="F72" s="20">
        <v>614074</v>
      </c>
      <c r="G72" s="19">
        <v>80674</v>
      </c>
      <c r="H72" s="19">
        <v>533400</v>
      </c>
      <c r="I72" s="21">
        <v>464</v>
      </c>
      <c r="J72" s="21">
        <v>30</v>
      </c>
      <c r="L72" s="5">
        <f t="shared" si="2"/>
        <v>216522.68999999994</v>
      </c>
      <c r="M72" s="5">
        <f t="shared" si="3"/>
        <v>0</v>
      </c>
    </row>
    <row r="73" spans="1:13" ht="15" thickBot="1">
      <c r="A73" s="18" t="s">
        <v>84</v>
      </c>
      <c r="B73" s="19">
        <v>26880000</v>
      </c>
      <c r="C73" s="19">
        <v>20689107.07</v>
      </c>
      <c r="D73" s="19">
        <v>6190892.9299999997</v>
      </c>
      <c r="E73" s="20">
        <v>1977329.06</v>
      </c>
      <c r="F73" s="20">
        <v>4213563.8499999996</v>
      </c>
      <c r="G73" s="19">
        <v>490446.69</v>
      </c>
      <c r="H73" s="19">
        <v>3723117.16</v>
      </c>
      <c r="I73" s="21">
        <v>511</v>
      </c>
      <c r="J73" s="21">
        <v>175</v>
      </c>
      <c r="L73" s="5">
        <f t="shared" si="2"/>
        <v>1977329.08</v>
      </c>
      <c r="M73" s="5">
        <f t="shared" si="3"/>
        <v>0</v>
      </c>
    </row>
    <row r="74" spans="1:13" ht="15" thickBot="1">
      <c r="A74" s="18" t="s">
        <v>85</v>
      </c>
      <c r="B74" s="19">
        <v>44277440</v>
      </c>
      <c r="C74" s="19">
        <v>43400351</v>
      </c>
      <c r="D74" s="19">
        <v>877089</v>
      </c>
      <c r="E74" s="19">
        <v>257089</v>
      </c>
      <c r="F74" s="19">
        <v>620000</v>
      </c>
      <c r="G74" s="21">
        <v>0</v>
      </c>
      <c r="H74" s="19">
        <v>620000</v>
      </c>
      <c r="I74" s="21">
        <v>421</v>
      </c>
      <c r="J74" s="21">
        <v>7</v>
      </c>
      <c r="L74" s="5">
        <f t="shared" si="2"/>
        <v>257089</v>
      </c>
      <c r="M74" s="5">
        <f t="shared" si="3"/>
        <v>0</v>
      </c>
    </row>
    <row r="75" spans="1:13" ht="15" thickBot="1">
      <c r="A75" s="18" t="s">
        <v>86</v>
      </c>
      <c r="B75" s="19">
        <v>23554908</v>
      </c>
      <c r="C75" s="19">
        <v>23245653</v>
      </c>
      <c r="D75" s="19">
        <v>309255</v>
      </c>
      <c r="E75" s="19">
        <v>49579</v>
      </c>
      <c r="F75" s="19">
        <v>259676</v>
      </c>
      <c r="G75" s="19">
        <v>25043</v>
      </c>
      <c r="H75" s="19">
        <v>234633</v>
      </c>
      <c r="I75" s="21">
        <v>275</v>
      </c>
      <c r="J75" s="21">
        <v>10</v>
      </c>
      <c r="L75" s="5">
        <f t="shared" si="2"/>
        <v>49579</v>
      </c>
      <c r="M75" s="5">
        <f t="shared" si="3"/>
        <v>0</v>
      </c>
    </row>
    <row r="76" spans="1:13" ht="15" thickBot="1">
      <c r="A76" s="18" t="s">
        <v>87</v>
      </c>
      <c r="B76" s="19">
        <v>9452284</v>
      </c>
      <c r="C76" s="19">
        <v>7302436</v>
      </c>
      <c r="D76" s="19">
        <v>2149848</v>
      </c>
      <c r="E76" s="19">
        <v>1845765</v>
      </c>
      <c r="F76" s="19">
        <v>304083</v>
      </c>
      <c r="G76" s="19">
        <v>3640</v>
      </c>
      <c r="H76" s="19">
        <v>300443</v>
      </c>
      <c r="I76" s="21">
        <v>73</v>
      </c>
      <c r="J76" s="21">
        <v>26</v>
      </c>
      <c r="L76" s="5">
        <f t="shared" si="2"/>
        <v>1845765</v>
      </c>
      <c r="M76" s="5">
        <f t="shared" si="3"/>
        <v>0</v>
      </c>
    </row>
    <row r="77" spans="1:13" ht="15" thickBot="1">
      <c r="A77" s="18" t="s">
        <v>88</v>
      </c>
      <c r="B77" s="19">
        <v>57455057</v>
      </c>
      <c r="C77" s="19">
        <v>57266847.530000001</v>
      </c>
      <c r="D77" s="19">
        <v>188209.47</v>
      </c>
      <c r="E77" s="19">
        <v>10634.47</v>
      </c>
      <c r="F77" s="19">
        <v>177575</v>
      </c>
      <c r="G77" s="21">
        <v>0</v>
      </c>
      <c r="H77" s="19">
        <v>177575</v>
      </c>
      <c r="I77" s="21">
        <v>673</v>
      </c>
      <c r="J77" s="21">
        <v>6</v>
      </c>
      <c r="L77" s="5">
        <f t="shared" si="2"/>
        <v>10634.470000000001</v>
      </c>
      <c r="M77" s="5">
        <f t="shared" si="3"/>
        <v>0</v>
      </c>
    </row>
    <row r="78" spans="1:13" ht="15" thickBot="1">
      <c r="A78" s="18" t="s">
        <v>89</v>
      </c>
      <c r="B78" s="19">
        <v>42666235</v>
      </c>
      <c r="C78" s="19">
        <v>33395105</v>
      </c>
      <c r="D78" s="19">
        <v>9271130</v>
      </c>
      <c r="E78" s="20">
        <v>2600916</v>
      </c>
      <c r="F78" s="20">
        <v>6657751</v>
      </c>
      <c r="G78" s="19">
        <v>883620</v>
      </c>
      <c r="H78" s="19">
        <v>5774131</v>
      </c>
      <c r="I78" s="21">
        <v>367</v>
      </c>
      <c r="J78" s="21">
        <v>99</v>
      </c>
      <c r="L78" s="5">
        <f t="shared" si="2"/>
        <v>2613379</v>
      </c>
      <c r="M78" s="5">
        <f t="shared" si="3"/>
        <v>0</v>
      </c>
    </row>
    <row r="79" spans="1:13" ht="15" thickBot="1">
      <c r="A79" s="18" t="s">
        <v>90</v>
      </c>
      <c r="B79" s="19">
        <v>23355354</v>
      </c>
      <c r="C79" s="19">
        <v>23305866.66</v>
      </c>
      <c r="D79" s="19">
        <v>49487.34</v>
      </c>
      <c r="E79" s="20">
        <v>21900</v>
      </c>
      <c r="F79" s="20">
        <v>27587.33</v>
      </c>
      <c r="G79" s="21">
        <v>0</v>
      </c>
      <c r="H79" s="19">
        <v>27587.33</v>
      </c>
      <c r="I79" s="21">
        <v>470</v>
      </c>
      <c r="J79" s="21">
        <v>4</v>
      </c>
      <c r="L79" s="5">
        <f t="shared" si="2"/>
        <v>21900.009999999995</v>
      </c>
      <c r="M79" s="5">
        <f t="shared" si="3"/>
        <v>0</v>
      </c>
    </row>
    <row r="80" spans="1:13" ht="15" thickBot="1">
      <c r="A80" s="18" t="s">
        <v>91</v>
      </c>
      <c r="B80" s="19">
        <v>17881940</v>
      </c>
      <c r="C80" s="19">
        <v>14986301.93</v>
      </c>
      <c r="D80" s="19">
        <v>2895638.07</v>
      </c>
      <c r="E80" s="20">
        <v>2418366.0699999998</v>
      </c>
      <c r="F80" s="20">
        <v>277272</v>
      </c>
      <c r="G80" s="19">
        <v>48392</v>
      </c>
      <c r="H80" s="19">
        <v>228880</v>
      </c>
      <c r="I80" s="21">
        <v>194</v>
      </c>
      <c r="J80" s="21">
        <v>45</v>
      </c>
      <c r="L80" s="5">
        <f t="shared" si="2"/>
        <v>2618366.0699999998</v>
      </c>
      <c r="M80" s="5">
        <f t="shared" si="3"/>
        <v>0</v>
      </c>
    </row>
    <row r="81" spans="1:13" ht="15" thickBot="1">
      <c r="A81" s="23" t="s">
        <v>92</v>
      </c>
      <c r="B81" s="24">
        <v>1698643138</v>
      </c>
      <c r="C81" s="24">
        <v>1393087391.5</v>
      </c>
      <c r="D81" s="24">
        <v>305555746.5</v>
      </c>
      <c r="E81" s="24">
        <v>133015222.05</v>
      </c>
      <c r="F81" s="24">
        <v>174783443.62</v>
      </c>
      <c r="G81" s="24">
        <v>26702530.649999999</v>
      </c>
      <c r="H81" s="24">
        <v>148080912.97</v>
      </c>
      <c r="I81" s="25">
        <v>20847</v>
      </c>
      <c r="J81" s="25">
        <v>4705</v>
      </c>
      <c r="L81" s="5">
        <f t="shared" si="2"/>
        <v>130772302.88</v>
      </c>
      <c r="M81" s="5">
        <f t="shared" si="3"/>
        <v>0</v>
      </c>
    </row>
  </sheetData>
  <mergeCells count="11">
    <mergeCell ref="J2:J3"/>
    <mergeCell ref="A1:C1"/>
    <mergeCell ref="D1:G1"/>
    <mergeCell ref="H1:I1"/>
    <mergeCell ref="A2:A3"/>
    <mergeCell ref="I2:I3"/>
    <mergeCell ref="B2:B3"/>
    <mergeCell ref="C2:C3"/>
    <mergeCell ref="D2:D3"/>
    <mergeCell ref="G2:G3"/>
    <mergeCell ref="H2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L4" sqref="L4:M4"/>
    </sheetView>
  </sheetViews>
  <sheetFormatPr defaultRowHeight="14.25"/>
  <cols>
    <col min="1" max="1" width="8.875" bestFit="1" customWidth="1"/>
    <col min="2" max="2" width="11.625" bestFit="1" customWidth="1"/>
    <col min="3" max="3" width="11.75" bestFit="1" customWidth="1"/>
    <col min="4" max="4" width="11.625" bestFit="1" customWidth="1"/>
    <col min="5" max="6" width="10.75" bestFit="1" customWidth="1"/>
    <col min="7" max="7" width="9.875" bestFit="1" customWidth="1"/>
    <col min="8" max="8" width="10.75" bestFit="1" customWidth="1"/>
    <col min="9" max="9" width="5.625" bestFit="1" customWidth="1"/>
    <col min="10" max="10" width="10.25" bestFit="1" customWidth="1"/>
    <col min="12" max="12" width="12.75" bestFit="1" customWidth="1"/>
  </cols>
  <sheetData>
    <row r="1" spans="1:13" ht="15" thickBot="1">
      <c r="A1" s="95" t="s">
        <v>0</v>
      </c>
      <c r="B1" s="96"/>
      <c r="C1" s="97"/>
      <c r="D1" s="95" t="s">
        <v>1</v>
      </c>
      <c r="E1" s="96"/>
      <c r="F1" s="96"/>
      <c r="G1" s="97"/>
      <c r="H1" s="95" t="s">
        <v>2</v>
      </c>
      <c r="I1" s="97"/>
      <c r="J1" s="17"/>
    </row>
    <row r="2" spans="1:13" ht="24.75" thickTop="1">
      <c r="A2" s="98" t="s">
        <v>3</v>
      </c>
      <c r="B2" s="98" t="s">
        <v>4</v>
      </c>
      <c r="C2" s="98" t="s">
        <v>5</v>
      </c>
      <c r="D2" s="98" t="s">
        <v>6</v>
      </c>
      <c r="E2" s="15" t="s">
        <v>7</v>
      </c>
      <c r="F2" s="15" t="s">
        <v>8</v>
      </c>
      <c r="G2" s="98" t="s">
        <v>9</v>
      </c>
      <c r="H2" s="98" t="s">
        <v>10</v>
      </c>
      <c r="I2" s="98" t="s">
        <v>11</v>
      </c>
      <c r="J2" s="93" t="s">
        <v>12</v>
      </c>
    </row>
    <row r="3" spans="1:13" ht="24.75" thickBot="1">
      <c r="A3" s="94"/>
      <c r="B3" s="94"/>
      <c r="C3" s="94"/>
      <c r="D3" s="94"/>
      <c r="E3" s="16" t="s">
        <v>13</v>
      </c>
      <c r="F3" s="16" t="s">
        <v>14</v>
      </c>
      <c r="G3" s="94"/>
      <c r="H3" s="94"/>
      <c r="I3" s="94"/>
      <c r="J3" s="94"/>
    </row>
    <row r="4" spans="1:13" ht="15.75" thickTop="1" thickBot="1">
      <c r="A4" s="26" t="s">
        <v>15</v>
      </c>
      <c r="B4" s="27">
        <v>200000</v>
      </c>
      <c r="C4" s="27">
        <v>114759</v>
      </c>
      <c r="D4" s="27">
        <v>85241</v>
      </c>
      <c r="E4" s="28">
        <v>0</v>
      </c>
      <c r="F4" s="27">
        <v>85241</v>
      </c>
      <c r="G4" s="28">
        <v>0</v>
      </c>
      <c r="H4" s="27">
        <v>85241</v>
      </c>
      <c r="I4" s="28">
        <v>1</v>
      </c>
      <c r="J4" s="28">
        <v>1</v>
      </c>
      <c r="L4" s="5">
        <f>+D4-F4</f>
        <v>0</v>
      </c>
      <c r="M4" s="5">
        <f>+L4+F4-D4</f>
        <v>0</v>
      </c>
    </row>
    <row r="5" spans="1:13" ht="24.75" thickBot="1">
      <c r="A5" s="26" t="s">
        <v>16</v>
      </c>
      <c r="B5" s="27">
        <v>8368000</v>
      </c>
      <c r="C5" s="27">
        <v>5256011.74</v>
      </c>
      <c r="D5" s="27">
        <v>3111988.26</v>
      </c>
      <c r="E5" s="29">
        <v>654470.55000000005</v>
      </c>
      <c r="F5" s="29">
        <v>2548495.59</v>
      </c>
      <c r="G5" s="27">
        <v>178092.16</v>
      </c>
      <c r="H5" s="27">
        <v>2370403.4300000002</v>
      </c>
      <c r="I5" s="28">
        <v>138</v>
      </c>
      <c r="J5" s="28">
        <v>90</v>
      </c>
      <c r="L5" s="5">
        <f t="shared" ref="L5:L68" si="0">+D5-F5</f>
        <v>563492.66999999993</v>
      </c>
      <c r="M5" s="5">
        <f t="shared" ref="M5:M68" si="1">+L5+F5-D5</f>
        <v>0</v>
      </c>
    </row>
    <row r="6" spans="1:13" ht="15" thickBot="1">
      <c r="A6" s="26" t="s">
        <v>17</v>
      </c>
      <c r="B6" s="27">
        <v>28910500</v>
      </c>
      <c r="C6" s="27">
        <v>26633721.609999999</v>
      </c>
      <c r="D6" s="27">
        <v>2276778.39</v>
      </c>
      <c r="E6" s="29">
        <v>2006706.19</v>
      </c>
      <c r="F6" s="29">
        <v>275983</v>
      </c>
      <c r="G6" s="27">
        <v>108783</v>
      </c>
      <c r="H6" s="27">
        <v>167200</v>
      </c>
      <c r="I6" s="28">
        <v>305</v>
      </c>
      <c r="J6" s="28">
        <v>26</v>
      </c>
      <c r="L6" s="5">
        <f t="shared" si="0"/>
        <v>2000795.3900000001</v>
      </c>
      <c r="M6" s="5">
        <f t="shared" si="1"/>
        <v>0</v>
      </c>
    </row>
    <row r="7" spans="1:13" ht="15" thickBot="1">
      <c r="A7" s="26" t="s">
        <v>18</v>
      </c>
      <c r="B7" s="27">
        <v>18077297</v>
      </c>
      <c r="C7" s="27">
        <v>16603569</v>
      </c>
      <c r="D7" s="27">
        <v>1473728</v>
      </c>
      <c r="E7" s="27">
        <v>1266954</v>
      </c>
      <c r="F7" s="27">
        <v>206774</v>
      </c>
      <c r="G7" s="27">
        <v>134140</v>
      </c>
      <c r="H7" s="27">
        <v>72634</v>
      </c>
      <c r="I7" s="28">
        <v>375</v>
      </c>
      <c r="J7" s="28">
        <v>42</v>
      </c>
      <c r="L7" s="5">
        <f t="shared" si="0"/>
        <v>1266954</v>
      </c>
      <c r="M7" s="5">
        <f t="shared" si="1"/>
        <v>0</v>
      </c>
    </row>
    <row r="8" spans="1:13" ht="15" thickBot="1">
      <c r="A8" s="26" t="s">
        <v>19</v>
      </c>
      <c r="B8" s="27">
        <v>18253000</v>
      </c>
      <c r="C8" s="27">
        <v>14504825</v>
      </c>
      <c r="D8" s="27">
        <v>3748175</v>
      </c>
      <c r="E8" s="27">
        <v>1452089</v>
      </c>
      <c r="F8" s="27">
        <v>2296086</v>
      </c>
      <c r="G8" s="27">
        <v>290396</v>
      </c>
      <c r="H8" s="27">
        <v>2005690</v>
      </c>
      <c r="I8" s="28">
        <v>197</v>
      </c>
      <c r="J8" s="28">
        <v>49</v>
      </c>
      <c r="L8" s="5">
        <f t="shared" si="0"/>
        <v>1452089</v>
      </c>
      <c r="M8" s="5">
        <f t="shared" si="1"/>
        <v>0</v>
      </c>
    </row>
    <row r="9" spans="1:13" ht="15" thickBot="1">
      <c r="A9" s="26" t="s">
        <v>20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L9" s="5">
        <f t="shared" si="0"/>
        <v>0</v>
      </c>
      <c r="M9" s="5">
        <f t="shared" si="1"/>
        <v>0</v>
      </c>
    </row>
    <row r="10" spans="1:13" ht="15" thickBot="1">
      <c r="A10" s="26" t="s">
        <v>21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L10" s="5">
        <f t="shared" si="0"/>
        <v>0</v>
      </c>
      <c r="M10" s="5">
        <f t="shared" si="1"/>
        <v>0</v>
      </c>
    </row>
    <row r="11" spans="1:13" ht="15" thickBot="1">
      <c r="A11" s="26" t="s">
        <v>22</v>
      </c>
      <c r="B11" s="27">
        <v>12723150</v>
      </c>
      <c r="C11" s="27">
        <v>10921522.810000001</v>
      </c>
      <c r="D11" s="27">
        <v>1801627.19</v>
      </c>
      <c r="E11" s="29">
        <v>157008.66</v>
      </c>
      <c r="F11" s="29">
        <v>1644618.53</v>
      </c>
      <c r="G11" s="28">
        <v>0</v>
      </c>
      <c r="H11" s="27">
        <v>1644618.53</v>
      </c>
      <c r="I11" s="28">
        <v>68</v>
      </c>
      <c r="J11" s="28">
        <v>20</v>
      </c>
      <c r="L11" s="5">
        <f t="shared" si="0"/>
        <v>157008.65999999992</v>
      </c>
      <c r="M11" s="5">
        <f t="shared" si="1"/>
        <v>0</v>
      </c>
    </row>
    <row r="12" spans="1:13" ht="15" thickBot="1">
      <c r="A12" s="26" t="s">
        <v>23</v>
      </c>
      <c r="B12" s="27">
        <v>4388180</v>
      </c>
      <c r="C12" s="27">
        <v>3818152.01</v>
      </c>
      <c r="D12" s="27">
        <v>570027.99</v>
      </c>
      <c r="E12" s="27">
        <v>368546.51</v>
      </c>
      <c r="F12" s="27">
        <v>201481.48</v>
      </c>
      <c r="G12" s="27">
        <v>90254.41</v>
      </c>
      <c r="H12" s="27">
        <v>111227.07</v>
      </c>
      <c r="I12" s="28">
        <v>30</v>
      </c>
      <c r="J12" s="28">
        <v>8</v>
      </c>
      <c r="L12" s="5">
        <f t="shared" si="0"/>
        <v>368546.51</v>
      </c>
      <c r="M12" s="5">
        <f t="shared" si="1"/>
        <v>0</v>
      </c>
    </row>
    <row r="13" spans="1:13" ht="15" thickBot="1">
      <c r="A13" s="26" t="s">
        <v>24</v>
      </c>
      <c r="B13" s="27">
        <v>5370340</v>
      </c>
      <c r="C13" s="27">
        <v>2660773.1800000002</v>
      </c>
      <c r="D13" s="27">
        <v>2709566.82</v>
      </c>
      <c r="E13" s="29">
        <v>355000.82</v>
      </c>
      <c r="F13" s="29">
        <v>404226</v>
      </c>
      <c r="G13" s="27">
        <v>79527</v>
      </c>
      <c r="H13" s="27">
        <v>324699</v>
      </c>
      <c r="I13" s="28">
        <v>88</v>
      </c>
      <c r="J13" s="28">
        <v>42</v>
      </c>
      <c r="L13" s="5">
        <f t="shared" si="0"/>
        <v>2305340.8199999998</v>
      </c>
      <c r="M13" s="5">
        <f t="shared" si="1"/>
        <v>0</v>
      </c>
    </row>
    <row r="14" spans="1:13" ht="15" thickBot="1">
      <c r="A14" s="26" t="s">
        <v>25</v>
      </c>
      <c r="B14" s="27">
        <v>76733559</v>
      </c>
      <c r="C14" s="27">
        <v>75970952.5</v>
      </c>
      <c r="D14" s="27">
        <v>762606.5</v>
      </c>
      <c r="E14" s="27">
        <v>257580</v>
      </c>
      <c r="F14" s="27">
        <v>505026.5</v>
      </c>
      <c r="G14" s="28">
        <v>0</v>
      </c>
      <c r="H14" s="27">
        <v>505026.5</v>
      </c>
      <c r="I14" s="30">
        <v>1040</v>
      </c>
      <c r="J14" s="28">
        <v>16</v>
      </c>
      <c r="L14" s="5">
        <f t="shared" si="0"/>
        <v>257580</v>
      </c>
      <c r="M14" s="5">
        <f t="shared" si="1"/>
        <v>0</v>
      </c>
    </row>
    <row r="15" spans="1:13" ht="15" thickBot="1">
      <c r="A15" s="26" t="s">
        <v>26</v>
      </c>
      <c r="B15" s="27">
        <v>22073950</v>
      </c>
      <c r="C15" s="27">
        <v>18875502.079999998</v>
      </c>
      <c r="D15" s="27">
        <v>3198447.92</v>
      </c>
      <c r="E15" s="29">
        <v>2019245</v>
      </c>
      <c r="F15" s="29">
        <v>1179048.92</v>
      </c>
      <c r="G15" s="27">
        <v>286207.11</v>
      </c>
      <c r="H15" s="27">
        <v>892841.81</v>
      </c>
      <c r="I15" s="28">
        <v>161</v>
      </c>
      <c r="J15" s="28">
        <v>40</v>
      </c>
      <c r="L15" s="5">
        <f t="shared" si="0"/>
        <v>2019399</v>
      </c>
      <c r="M15" s="5">
        <f t="shared" si="1"/>
        <v>0</v>
      </c>
    </row>
    <row r="16" spans="1:13" ht="15" thickBot="1">
      <c r="A16" s="26" t="s">
        <v>27</v>
      </c>
      <c r="B16" s="27">
        <v>4750300</v>
      </c>
      <c r="C16" s="27">
        <v>3472822.94</v>
      </c>
      <c r="D16" s="27">
        <v>1277477.06</v>
      </c>
      <c r="E16" s="29">
        <v>977688.75</v>
      </c>
      <c r="F16" s="29">
        <v>297864.31</v>
      </c>
      <c r="G16" s="27">
        <v>60122.31</v>
      </c>
      <c r="H16" s="27">
        <v>237742</v>
      </c>
      <c r="I16" s="28">
        <v>33</v>
      </c>
      <c r="J16" s="28">
        <v>15</v>
      </c>
      <c r="L16" s="5">
        <f t="shared" si="0"/>
        <v>979612.75</v>
      </c>
      <c r="M16" s="5">
        <f t="shared" si="1"/>
        <v>0</v>
      </c>
    </row>
    <row r="17" spans="1:13" ht="15" thickBot="1">
      <c r="A17" s="26" t="s">
        <v>28</v>
      </c>
      <c r="B17" s="27">
        <v>4256000</v>
      </c>
      <c r="C17" s="27">
        <v>3051156.7</v>
      </c>
      <c r="D17" s="27">
        <v>1204843.3</v>
      </c>
      <c r="E17" s="29">
        <v>601689.32999999996</v>
      </c>
      <c r="F17" s="29">
        <v>598151.30000000005</v>
      </c>
      <c r="G17" s="27">
        <v>96489</v>
      </c>
      <c r="H17" s="27">
        <v>501662.3</v>
      </c>
      <c r="I17" s="28">
        <v>24</v>
      </c>
      <c r="J17" s="28">
        <v>15</v>
      </c>
      <c r="L17" s="5">
        <f t="shared" si="0"/>
        <v>606692</v>
      </c>
      <c r="M17" s="5">
        <f t="shared" si="1"/>
        <v>0</v>
      </c>
    </row>
    <row r="18" spans="1:13" ht="15" thickBot="1">
      <c r="A18" s="26" t="s">
        <v>29</v>
      </c>
      <c r="B18" s="27">
        <v>3910000</v>
      </c>
      <c r="C18" s="27">
        <v>3542855</v>
      </c>
      <c r="D18" s="27">
        <v>367145</v>
      </c>
      <c r="E18" s="29">
        <v>332659</v>
      </c>
      <c r="F18" s="29">
        <v>281525</v>
      </c>
      <c r="G18" s="27">
        <v>253477</v>
      </c>
      <c r="H18" s="27">
        <v>28048</v>
      </c>
      <c r="I18" s="28">
        <v>34</v>
      </c>
      <c r="J18" s="28">
        <v>5</v>
      </c>
      <c r="L18" s="5">
        <f t="shared" si="0"/>
        <v>85620</v>
      </c>
      <c r="M18" s="5">
        <f t="shared" si="1"/>
        <v>0</v>
      </c>
    </row>
    <row r="19" spans="1:13" ht="15" thickBot="1">
      <c r="A19" s="26" t="s">
        <v>30</v>
      </c>
      <c r="B19" s="27">
        <v>5471700</v>
      </c>
      <c r="C19" s="27">
        <v>3312514.12</v>
      </c>
      <c r="D19" s="27">
        <v>2159185.88</v>
      </c>
      <c r="E19" s="29">
        <v>1478831.63</v>
      </c>
      <c r="F19" s="29">
        <v>679944.25</v>
      </c>
      <c r="G19" s="27">
        <v>125353.5</v>
      </c>
      <c r="H19" s="27">
        <v>554590.75</v>
      </c>
      <c r="I19" s="28">
        <v>59</v>
      </c>
      <c r="J19" s="28">
        <v>40</v>
      </c>
      <c r="L19" s="5">
        <f t="shared" si="0"/>
        <v>1479241.63</v>
      </c>
      <c r="M19" s="5">
        <f t="shared" si="1"/>
        <v>0</v>
      </c>
    </row>
    <row r="20" spans="1:13" ht="15" thickBot="1">
      <c r="A20" s="26" t="s">
        <v>31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L20" s="5">
        <f t="shared" si="0"/>
        <v>0</v>
      </c>
      <c r="M20" s="5">
        <f t="shared" si="1"/>
        <v>0</v>
      </c>
    </row>
    <row r="21" spans="1:13" ht="15" thickBot="1">
      <c r="A21" s="26" t="s">
        <v>32</v>
      </c>
      <c r="B21" s="27">
        <v>27919510</v>
      </c>
      <c r="C21" s="27">
        <v>25810600.699999999</v>
      </c>
      <c r="D21" s="27">
        <v>2108909.2999999998</v>
      </c>
      <c r="E21" s="29">
        <v>482746.48</v>
      </c>
      <c r="F21" s="29">
        <v>1591171.82</v>
      </c>
      <c r="G21" s="27">
        <v>108306</v>
      </c>
      <c r="H21" s="27">
        <v>1482865.82</v>
      </c>
      <c r="I21" s="28">
        <v>353</v>
      </c>
      <c r="J21" s="28">
        <v>34</v>
      </c>
      <c r="L21" s="5">
        <f t="shared" si="0"/>
        <v>517737.47999999975</v>
      </c>
      <c r="M21" s="5">
        <f t="shared" si="1"/>
        <v>0</v>
      </c>
    </row>
    <row r="22" spans="1:13" ht="15" thickBot="1">
      <c r="A22" s="26" t="s">
        <v>33</v>
      </c>
      <c r="B22" s="27">
        <v>56233107</v>
      </c>
      <c r="C22" s="27">
        <v>51857351.049999997</v>
      </c>
      <c r="D22" s="27">
        <v>4375755.95</v>
      </c>
      <c r="E22" s="29">
        <v>795963.19</v>
      </c>
      <c r="F22" s="29">
        <v>2497578.7599999998</v>
      </c>
      <c r="G22" s="27">
        <v>228022.25</v>
      </c>
      <c r="H22" s="27">
        <v>2269556.5099999998</v>
      </c>
      <c r="I22" s="28">
        <v>936</v>
      </c>
      <c r="J22" s="28">
        <v>97</v>
      </c>
      <c r="L22" s="5">
        <f t="shared" si="0"/>
        <v>1878177.1900000004</v>
      </c>
      <c r="M22" s="5">
        <f t="shared" si="1"/>
        <v>0</v>
      </c>
    </row>
    <row r="23" spans="1:13" ht="24.75" thickBot="1">
      <c r="A23" s="26" t="s">
        <v>34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L23" s="5">
        <f t="shared" si="0"/>
        <v>0</v>
      </c>
      <c r="M23" s="5">
        <f t="shared" si="1"/>
        <v>0</v>
      </c>
    </row>
    <row r="24" spans="1:13" ht="15" thickBot="1">
      <c r="A24" s="26" t="s">
        <v>35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L24" s="5">
        <f t="shared" si="0"/>
        <v>0</v>
      </c>
      <c r="M24" s="5">
        <f t="shared" si="1"/>
        <v>0</v>
      </c>
    </row>
    <row r="25" spans="1:13" ht="15" thickBot="1">
      <c r="A25" s="26" t="s">
        <v>36</v>
      </c>
      <c r="B25" s="27">
        <v>8578245</v>
      </c>
      <c r="C25" s="27">
        <v>5517989.7400000002</v>
      </c>
      <c r="D25" s="27">
        <v>3060255.26</v>
      </c>
      <c r="E25" s="29">
        <v>1436543.77</v>
      </c>
      <c r="F25" s="29">
        <v>1623711.49</v>
      </c>
      <c r="G25" s="27">
        <v>195042.82</v>
      </c>
      <c r="H25" s="27">
        <v>1428668.67</v>
      </c>
      <c r="I25" s="28">
        <v>47</v>
      </c>
      <c r="J25" s="28">
        <v>24</v>
      </c>
      <c r="L25" s="5">
        <f t="shared" si="0"/>
        <v>1436543.7699999998</v>
      </c>
      <c r="M25" s="5">
        <f t="shared" si="1"/>
        <v>0</v>
      </c>
    </row>
    <row r="26" spans="1:13" ht="15" thickBot="1">
      <c r="A26" s="26" t="s">
        <v>37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L26" s="5">
        <f t="shared" si="0"/>
        <v>0</v>
      </c>
      <c r="M26" s="5">
        <f t="shared" si="1"/>
        <v>0</v>
      </c>
    </row>
    <row r="27" spans="1:13" ht="15" thickBot="1">
      <c r="A27" s="26" t="s">
        <v>38</v>
      </c>
      <c r="B27" s="27">
        <v>19515131</v>
      </c>
      <c r="C27" s="27">
        <v>19515131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178</v>
      </c>
      <c r="J27" s="28">
        <v>0</v>
      </c>
      <c r="L27" s="5">
        <f t="shared" si="0"/>
        <v>0</v>
      </c>
      <c r="M27" s="5">
        <f t="shared" si="1"/>
        <v>0</v>
      </c>
    </row>
    <row r="28" spans="1:13" ht="15" thickBot="1">
      <c r="A28" s="26" t="s">
        <v>39</v>
      </c>
      <c r="B28" s="27">
        <v>4800000</v>
      </c>
      <c r="C28" s="27">
        <v>3849645.92</v>
      </c>
      <c r="D28" s="27">
        <v>950354.08</v>
      </c>
      <c r="E28" s="29">
        <v>607521</v>
      </c>
      <c r="F28" s="29">
        <v>342833.08</v>
      </c>
      <c r="G28" s="27">
        <v>53643.08</v>
      </c>
      <c r="H28" s="27">
        <v>289190</v>
      </c>
      <c r="I28" s="28">
        <v>53</v>
      </c>
      <c r="J28" s="28">
        <v>14</v>
      </c>
      <c r="L28" s="5">
        <f t="shared" si="0"/>
        <v>607521</v>
      </c>
      <c r="M28" s="5">
        <f t="shared" si="1"/>
        <v>0</v>
      </c>
    </row>
    <row r="29" spans="1:13" ht="15" thickBot="1">
      <c r="A29" s="26" t="s">
        <v>40</v>
      </c>
      <c r="B29" s="27">
        <v>16805000</v>
      </c>
      <c r="C29" s="27">
        <v>15404305.73</v>
      </c>
      <c r="D29" s="27">
        <v>1400694.27</v>
      </c>
      <c r="E29" s="29">
        <v>521830.77</v>
      </c>
      <c r="F29" s="29">
        <v>880085.18</v>
      </c>
      <c r="G29" s="27">
        <v>211074.93</v>
      </c>
      <c r="H29" s="27">
        <v>669010.25</v>
      </c>
      <c r="I29" s="28">
        <v>277</v>
      </c>
      <c r="J29" s="28">
        <v>42</v>
      </c>
      <c r="L29" s="5">
        <f t="shared" si="0"/>
        <v>520609.08999999997</v>
      </c>
      <c r="M29" s="5">
        <f t="shared" si="1"/>
        <v>0</v>
      </c>
    </row>
    <row r="30" spans="1:13" ht="15" thickBot="1">
      <c r="A30" s="26" t="s">
        <v>41</v>
      </c>
      <c r="B30" s="27">
        <v>3760000</v>
      </c>
      <c r="C30" s="27">
        <v>2721067.29</v>
      </c>
      <c r="D30" s="27">
        <v>1038932.71</v>
      </c>
      <c r="E30" s="29">
        <v>467781</v>
      </c>
      <c r="F30" s="29">
        <v>571149.96</v>
      </c>
      <c r="G30" s="27">
        <v>7196</v>
      </c>
      <c r="H30" s="27">
        <v>563953.96</v>
      </c>
      <c r="I30" s="28">
        <v>30</v>
      </c>
      <c r="J30" s="28">
        <v>15</v>
      </c>
      <c r="L30" s="5">
        <f t="shared" si="0"/>
        <v>467782.75</v>
      </c>
      <c r="M30" s="5">
        <f t="shared" si="1"/>
        <v>0</v>
      </c>
    </row>
    <row r="31" spans="1:13" ht="24.75" thickBot="1">
      <c r="A31" s="26" t="s">
        <v>42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L31" s="5">
        <f t="shared" si="0"/>
        <v>0</v>
      </c>
      <c r="M31" s="5">
        <f t="shared" si="1"/>
        <v>0</v>
      </c>
    </row>
    <row r="32" spans="1:13" ht="15" thickBot="1">
      <c r="A32" s="26" t="s">
        <v>43</v>
      </c>
      <c r="B32" s="27">
        <v>11846000</v>
      </c>
      <c r="C32" s="27">
        <v>9405181.3599999994</v>
      </c>
      <c r="D32" s="27">
        <v>2440818.64</v>
      </c>
      <c r="E32" s="29">
        <v>1170992.46</v>
      </c>
      <c r="F32" s="29">
        <v>1169031.58</v>
      </c>
      <c r="G32" s="27">
        <v>52258</v>
      </c>
      <c r="H32" s="27">
        <v>1116773.58</v>
      </c>
      <c r="I32" s="28">
        <v>116</v>
      </c>
      <c r="J32" s="28">
        <v>41</v>
      </c>
      <c r="L32" s="5">
        <f t="shared" si="0"/>
        <v>1271787.06</v>
      </c>
      <c r="M32" s="5">
        <f t="shared" si="1"/>
        <v>0</v>
      </c>
    </row>
    <row r="33" spans="1:13" ht="15" thickBot="1">
      <c r="A33" s="26" t="s">
        <v>44</v>
      </c>
      <c r="B33" s="27">
        <v>15435710</v>
      </c>
      <c r="C33" s="27">
        <v>9554920.6199999992</v>
      </c>
      <c r="D33" s="27">
        <v>5880789.3799999999</v>
      </c>
      <c r="E33" s="29">
        <v>4438050.6500000004</v>
      </c>
      <c r="F33" s="29">
        <v>1467365.9</v>
      </c>
      <c r="G33" s="27">
        <v>295524.96000000002</v>
      </c>
      <c r="H33" s="27">
        <v>1171840.94</v>
      </c>
      <c r="I33" s="28">
        <v>141</v>
      </c>
      <c r="J33" s="28">
        <v>98</v>
      </c>
      <c r="L33" s="5">
        <f t="shared" si="0"/>
        <v>4413423.4800000004</v>
      </c>
      <c r="M33" s="5">
        <f t="shared" si="1"/>
        <v>0</v>
      </c>
    </row>
    <row r="34" spans="1:13" ht="24.75" thickBot="1">
      <c r="A34" s="26" t="s">
        <v>45</v>
      </c>
      <c r="B34" s="27">
        <v>10200207</v>
      </c>
      <c r="C34" s="27">
        <v>7341938.2599999998</v>
      </c>
      <c r="D34" s="27">
        <v>2858268.74</v>
      </c>
      <c r="E34" s="29">
        <v>1833506.24</v>
      </c>
      <c r="F34" s="29">
        <v>1335055.5</v>
      </c>
      <c r="G34" s="27">
        <v>463670.5</v>
      </c>
      <c r="H34" s="27">
        <v>871385</v>
      </c>
      <c r="I34" s="28">
        <v>144</v>
      </c>
      <c r="J34" s="28">
        <v>58</v>
      </c>
      <c r="L34" s="5">
        <f t="shared" si="0"/>
        <v>1523213.2400000002</v>
      </c>
      <c r="M34" s="5">
        <f t="shared" si="1"/>
        <v>0</v>
      </c>
    </row>
    <row r="35" spans="1:13" ht="15" thickBot="1">
      <c r="A35" s="26" t="s">
        <v>46</v>
      </c>
      <c r="B35" s="27">
        <v>24380120</v>
      </c>
      <c r="C35" s="27">
        <v>22571869.5</v>
      </c>
      <c r="D35" s="27">
        <v>1808250.5</v>
      </c>
      <c r="E35" s="27">
        <v>377069.5</v>
      </c>
      <c r="F35" s="27">
        <v>1431181</v>
      </c>
      <c r="G35" s="27">
        <v>30713</v>
      </c>
      <c r="H35" s="27">
        <v>1400468</v>
      </c>
      <c r="I35" s="28">
        <v>729</v>
      </c>
      <c r="J35" s="28">
        <v>58</v>
      </c>
      <c r="L35" s="5">
        <f t="shared" si="0"/>
        <v>377069.5</v>
      </c>
      <c r="M35" s="5">
        <f t="shared" si="1"/>
        <v>0</v>
      </c>
    </row>
    <row r="36" spans="1:13" ht="15" thickBot="1">
      <c r="A36" s="26" t="s">
        <v>47</v>
      </c>
      <c r="B36" s="27">
        <v>630000</v>
      </c>
      <c r="C36" s="27">
        <v>223273</v>
      </c>
      <c r="D36" s="27">
        <v>406727</v>
      </c>
      <c r="E36" s="28">
        <v>0</v>
      </c>
      <c r="F36" s="27">
        <v>406727</v>
      </c>
      <c r="G36" s="28">
        <v>0</v>
      </c>
      <c r="H36" s="27">
        <v>406727</v>
      </c>
      <c r="I36" s="28">
        <v>5</v>
      </c>
      <c r="J36" s="28">
        <v>5</v>
      </c>
      <c r="L36" s="5">
        <f t="shared" si="0"/>
        <v>0</v>
      </c>
      <c r="M36" s="5">
        <f t="shared" si="1"/>
        <v>0</v>
      </c>
    </row>
    <row r="37" spans="1:13" ht="15" thickBot="1">
      <c r="A37" s="26" t="s">
        <v>48</v>
      </c>
      <c r="B37" s="27">
        <v>4052180</v>
      </c>
      <c r="C37" s="27">
        <v>1888459.76</v>
      </c>
      <c r="D37" s="27">
        <v>2163720.2400000002</v>
      </c>
      <c r="E37" s="29">
        <v>1819493.24</v>
      </c>
      <c r="F37" s="29">
        <v>343127</v>
      </c>
      <c r="G37" s="27">
        <v>20273</v>
      </c>
      <c r="H37" s="27">
        <v>322854</v>
      </c>
      <c r="I37" s="28">
        <v>27</v>
      </c>
      <c r="J37" s="28">
        <v>19</v>
      </c>
      <c r="L37" s="5">
        <f t="shared" si="0"/>
        <v>1820593.2400000002</v>
      </c>
      <c r="M37" s="5">
        <f t="shared" si="1"/>
        <v>0</v>
      </c>
    </row>
    <row r="38" spans="1:13" ht="15" thickBot="1">
      <c r="A38" s="26" t="s">
        <v>49</v>
      </c>
      <c r="B38" s="27">
        <v>6035350</v>
      </c>
      <c r="C38" s="27">
        <v>4704901.07</v>
      </c>
      <c r="D38" s="27">
        <v>1330448.93</v>
      </c>
      <c r="E38" s="29">
        <v>1143038.49</v>
      </c>
      <c r="F38" s="29">
        <v>310395.34000000003</v>
      </c>
      <c r="G38" s="27">
        <v>112130.75</v>
      </c>
      <c r="H38" s="27">
        <v>198264.59</v>
      </c>
      <c r="I38" s="28">
        <v>47</v>
      </c>
      <c r="J38" s="28">
        <v>18</v>
      </c>
      <c r="L38" s="5">
        <f t="shared" si="0"/>
        <v>1020053.5899999999</v>
      </c>
      <c r="M38" s="5">
        <f t="shared" si="1"/>
        <v>0</v>
      </c>
    </row>
    <row r="39" spans="1:13" ht="15" thickBot="1">
      <c r="A39" s="26" t="s">
        <v>50</v>
      </c>
      <c r="B39" s="27">
        <v>7470790</v>
      </c>
      <c r="C39" s="27">
        <v>5744777.4199999999</v>
      </c>
      <c r="D39" s="27">
        <v>1726012.58</v>
      </c>
      <c r="E39" s="27">
        <v>1665409.75</v>
      </c>
      <c r="F39" s="27">
        <v>60602.83</v>
      </c>
      <c r="G39" s="27">
        <v>41289.83</v>
      </c>
      <c r="H39" s="27">
        <v>19313</v>
      </c>
      <c r="I39" s="28">
        <v>64</v>
      </c>
      <c r="J39" s="28">
        <v>21</v>
      </c>
      <c r="L39" s="5">
        <f t="shared" si="0"/>
        <v>1665409.75</v>
      </c>
      <c r="M39" s="5">
        <f t="shared" si="1"/>
        <v>0</v>
      </c>
    </row>
    <row r="40" spans="1:13" ht="15" thickBot="1">
      <c r="A40" s="26" t="s">
        <v>51</v>
      </c>
      <c r="B40" s="27">
        <v>16135000</v>
      </c>
      <c r="C40" s="27">
        <v>10684402.35</v>
      </c>
      <c r="D40" s="27">
        <v>5450597.6500000004</v>
      </c>
      <c r="E40" s="29">
        <v>1390798.67</v>
      </c>
      <c r="F40" s="29">
        <v>4013702.38</v>
      </c>
      <c r="G40" s="27">
        <v>521656.23</v>
      </c>
      <c r="H40" s="27">
        <v>3492046.15</v>
      </c>
      <c r="I40" s="28">
        <v>89</v>
      </c>
      <c r="J40" s="28">
        <v>58</v>
      </c>
      <c r="L40" s="5">
        <f t="shared" si="0"/>
        <v>1436895.2700000005</v>
      </c>
      <c r="M40" s="5">
        <f t="shared" si="1"/>
        <v>0</v>
      </c>
    </row>
    <row r="41" spans="1:13" ht="15" thickBot="1">
      <c r="A41" s="26" t="s">
        <v>52</v>
      </c>
      <c r="B41" s="27">
        <v>17773370</v>
      </c>
      <c r="C41" s="27">
        <v>17453278</v>
      </c>
      <c r="D41" s="27">
        <v>320092</v>
      </c>
      <c r="E41" s="27">
        <v>3666</v>
      </c>
      <c r="F41" s="27">
        <v>316426</v>
      </c>
      <c r="G41" s="27">
        <v>5084</v>
      </c>
      <c r="H41" s="27">
        <v>311342</v>
      </c>
      <c r="I41" s="28">
        <v>335</v>
      </c>
      <c r="J41" s="28">
        <v>9</v>
      </c>
      <c r="L41" s="5">
        <f t="shared" si="0"/>
        <v>3666</v>
      </c>
      <c r="M41" s="5">
        <f t="shared" si="1"/>
        <v>0</v>
      </c>
    </row>
    <row r="42" spans="1:13" ht="15" thickBot="1">
      <c r="A42" s="26" t="s">
        <v>53</v>
      </c>
      <c r="B42" s="27">
        <v>3300000</v>
      </c>
      <c r="C42" s="27">
        <v>1537380.33</v>
      </c>
      <c r="D42" s="27">
        <v>1762619.67</v>
      </c>
      <c r="E42" s="27">
        <v>96482</v>
      </c>
      <c r="F42" s="27">
        <v>1666137.67</v>
      </c>
      <c r="G42" s="27">
        <v>2167</v>
      </c>
      <c r="H42" s="27">
        <v>1663970.67</v>
      </c>
      <c r="I42" s="28">
        <v>60</v>
      </c>
      <c r="J42" s="28">
        <v>36</v>
      </c>
      <c r="L42" s="5">
        <f t="shared" si="0"/>
        <v>96482</v>
      </c>
      <c r="M42" s="5">
        <f t="shared" si="1"/>
        <v>0</v>
      </c>
    </row>
    <row r="43" spans="1:13" ht="15" thickBot="1">
      <c r="A43" s="26" t="s">
        <v>54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L43" s="5">
        <f t="shared" si="0"/>
        <v>0</v>
      </c>
      <c r="M43" s="5">
        <f t="shared" si="1"/>
        <v>0</v>
      </c>
    </row>
    <row r="44" spans="1:13" ht="15" thickBot="1">
      <c r="A44" s="26" t="s">
        <v>55</v>
      </c>
      <c r="B44" s="27">
        <v>10254400</v>
      </c>
      <c r="C44" s="27">
        <v>9840662</v>
      </c>
      <c r="D44" s="27">
        <v>413738</v>
      </c>
      <c r="E44" s="29">
        <v>152705</v>
      </c>
      <c r="F44" s="29">
        <v>258846</v>
      </c>
      <c r="G44" s="27">
        <v>38083</v>
      </c>
      <c r="H44" s="27">
        <v>220763</v>
      </c>
      <c r="I44" s="28">
        <v>216</v>
      </c>
      <c r="J44" s="28">
        <v>15</v>
      </c>
      <c r="L44" s="5">
        <f t="shared" si="0"/>
        <v>154892</v>
      </c>
      <c r="M44" s="5">
        <f t="shared" si="1"/>
        <v>0</v>
      </c>
    </row>
    <row r="45" spans="1:13" ht="15" thickBot="1">
      <c r="A45" s="26" t="s">
        <v>56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L45" s="5">
        <f t="shared" si="0"/>
        <v>0</v>
      </c>
      <c r="M45" s="5">
        <f t="shared" si="1"/>
        <v>0</v>
      </c>
    </row>
    <row r="46" spans="1:13" ht="15" thickBot="1">
      <c r="A46" s="26" t="s">
        <v>57</v>
      </c>
      <c r="B46" s="27">
        <v>14635000</v>
      </c>
      <c r="C46" s="27">
        <v>13485181.029999999</v>
      </c>
      <c r="D46" s="27">
        <v>1149818.97</v>
      </c>
      <c r="E46" s="27">
        <v>898430.97</v>
      </c>
      <c r="F46" s="27">
        <v>251388</v>
      </c>
      <c r="G46" s="27">
        <v>94426</v>
      </c>
      <c r="H46" s="27">
        <v>156962</v>
      </c>
      <c r="I46" s="28">
        <v>155</v>
      </c>
      <c r="J46" s="28">
        <v>18</v>
      </c>
      <c r="L46" s="5">
        <f t="shared" si="0"/>
        <v>898430.97</v>
      </c>
      <c r="M46" s="5">
        <f t="shared" si="1"/>
        <v>0</v>
      </c>
    </row>
    <row r="47" spans="1:13" ht="15" thickBot="1">
      <c r="A47" s="26" t="s">
        <v>58</v>
      </c>
      <c r="B47" s="27">
        <v>21454500</v>
      </c>
      <c r="C47" s="27">
        <v>19870135</v>
      </c>
      <c r="D47" s="27">
        <v>1584365</v>
      </c>
      <c r="E47" s="27">
        <v>611074</v>
      </c>
      <c r="F47" s="27">
        <v>973291</v>
      </c>
      <c r="G47" s="27">
        <v>55569</v>
      </c>
      <c r="H47" s="27">
        <v>917722</v>
      </c>
      <c r="I47" s="28">
        <v>162</v>
      </c>
      <c r="J47" s="28">
        <v>15</v>
      </c>
      <c r="L47" s="5">
        <f t="shared" si="0"/>
        <v>611074</v>
      </c>
      <c r="M47" s="5">
        <f t="shared" si="1"/>
        <v>0</v>
      </c>
    </row>
    <row r="48" spans="1:13" ht="15" thickBot="1">
      <c r="A48" s="26" t="s">
        <v>59</v>
      </c>
      <c r="B48" s="27">
        <v>33919000</v>
      </c>
      <c r="C48" s="27">
        <v>31659562.32</v>
      </c>
      <c r="D48" s="27">
        <v>2259437.6800000002</v>
      </c>
      <c r="E48" s="27">
        <v>928054.68</v>
      </c>
      <c r="F48" s="27">
        <v>1331383</v>
      </c>
      <c r="G48" s="27">
        <v>163471</v>
      </c>
      <c r="H48" s="27">
        <v>1167912</v>
      </c>
      <c r="I48" s="28">
        <v>563</v>
      </c>
      <c r="J48" s="28">
        <v>81</v>
      </c>
      <c r="L48" s="5">
        <f t="shared" si="0"/>
        <v>928054.68000000017</v>
      </c>
      <c r="M48" s="5">
        <f t="shared" si="1"/>
        <v>0</v>
      </c>
    </row>
    <row r="49" spans="1:13" ht="15" thickBot="1">
      <c r="A49" s="26" t="s">
        <v>60</v>
      </c>
      <c r="B49" s="27">
        <v>6910000</v>
      </c>
      <c r="C49" s="27">
        <v>6212200.3600000003</v>
      </c>
      <c r="D49" s="27">
        <v>697799.64</v>
      </c>
      <c r="E49" s="27">
        <v>356910.39</v>
      </c>
      <c r="F49" s="27">
        <v>340889.25</v>
      </c>
      <c r="G49" s="27">
        <v>22579</v>
      </c>
      <c r="H49" s="27">
        <v>318310.25</v>
      </c>
      <c r="I49" s="28">
        <v>55</v>
      </c>
      <c r="J49" s="28">
        <v>9</v>
      </c>
      <c r="L49" s="5">
        <f t="shared" si="0"/>
        <v>356910.39</v>
      </c>
      <c r="M49" s="5">
        <f t="shared" si="1"/>
        <v>0</v>
      </c>
    </row>
    <row r="50" spans="1:13" ht="15" thickBot="1">
      <c r="A50" s="26" t="s">
        <v>61</v>
      </c>
      <c r="B50" s="27">
        <v>8785000</v>
      </c>
      <c r="C50" s="27">
        <v>6539826.2000000002</v>
      </c>
      <c r="D50" s="27">
        <v>2245173.7999999998</v>
      </c>
      <c r="E50" s="29">
        <v>1793324</v>
      </c>
      <c r="F50" s="29">
        <v>451851.8</v>
      </c>
      <c r="G50" s="27">
        <v>104426</v>
      </c>
      <c r="H50" s="27">
        <v>347425.8</v>
      </c>
      <c r="I50" s="28">
        <v>149</v>
      </c>
      <c r="J50" s="28">
        <v>48</v>
      </c>
      <c r="L50" s="5">
        <f t="shared" si="0"/>
        <v>1793321.9999999998</v>
      </c>
      <c r="M50" s="5">
        <f t="shared" si="1"/>
        <v>0</v>
      </c>
    </row>
    <row r="51" spans="1:13" ht="15" thickBot="1">
      <c r="A51" s="26" t="s">
        <v>62</v>
      </c>
      <c r="B51" s="27">
        <v>17030000</v>
      </c>
      <c r="C51" s="27">
        <v>12921363</v>
      </c>
      <c r="D51" s="27">
        <v>4108637</v>
      </c>
      <c r="E51" s="29">
        <v>1775233</v>
      </c>
      <c r="F51" s="29">
        <v>2324166</v>
      </c>
      <c r="G51" s="27">
        <v>64663</v>
      </c>
      <c r="H51" s="27">
        <v>2259503</v>
      </c>
      <c r="I51" s="28">
        <v>219</v>
      </c>
      <c r="J51" s="28">
        <v>77</v>
      </c>
      <c r="L51" s="5">
        <f t="shared" si="0"/>
        <v>1784471</v>
      </c>
      <c r="M51" s="5">
        <f t="shared" si="1"/>
        <v>0</v>
      </c>
    </row>
    <row r="52" spans="1:13" ht="15" thickBot="1">
      <c r="A52" s="26" t="s">
        <v>63</v>
      </c>
      <c r="B52" s="27">
        <v>14699954</v>
      </c>
      <c r="C52" s="27">
        <v>14180517</v>
      </c>
      <c r="D52" s="27">
        <v>519437</v>
      </c>
      <c r="E52" s="29">
        <v>181628</v>
      </c>
      <c r="F52" s="29">
        <v>326809</v>
      </c>
      <c r="G52" s="28">
        <v>0</v>
      </c>
      <c r="H52" s="27">
        <v>326809</v>
      </c>
      <c r="I52" s="28">
        <v>296</v>
      </c>
      <c r="J52" s="28">
        <v>17</v>
      </c>
      <c r="L52" s="5">
        <f t="shared" si="0"/>
        <v>192628</v>
      </c>
      <c r="M52" s="5">
        <f t="shared" si="1"/>
        <v>0</v>
      </c>
    </row>
    <row r="53" spans="1:13" ht="15" thickBot="1">
      <c r="A53" s="26" t="s">
        <v>64</v>
      </c>
      <c r="B53" s="27">
        <v>6200000</v>
      </c>
      <c r="C53" s="27">
        <v>4633236</v>
      </c>
      <c r="D53" s="27">
        <v>1566764</v>
      </c>
      <c r="E53" s="27">
        <v>989511</v>
      </c>
      <c r="F53" s="27">
        <v>577253</v>
      </c>
      <c r="G53" s="27">
        <v>72299</v>
      </c>
      <c r="H53" s="27">
        <v>504954</v>
      </c>
      <c r="I53" s="28">
        <v>50</v>
      </c>
      <c r="J53" s="28">
        <v>16</v>
      </c>
      <c r="L53" s="5">
        <f t="shared" si="0"/>
        <v>989511</v>
      </c>
      <c r="M53" s="5">
        <f t="shared" si="1"/>
        <v>0</v>
      </c>
    </row>
    <row r="54" spans="1:13" ht="15" thickBot="1">
      <c r="A54" s="26" t="s">
        <v>65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L54" s="5">
        <f t="shared" si="0"/>
        <v>0</v>
      </c>
      <c r="M54" s="5">
        <f t="shared" si="1"/>
        <v>0</v>
      </c>
    </row>
    <row r="55" spans="1:13" ht="15" thickBot="1">
      <c r="A55" s="26" t="s">
        <v>66</v>
      </c>
      <c r="B55" s="27">
        <v>840000</v>
      </c>
      <c r="C55" s="27">
        <v>551358.13</v>
      </c>
      <c r="D55" s="27">
        <v>288641.87</v>
      </c>
      <c r="E55" s="27">
        <v>148178</v>
      </c>
      <c r="F55" s="27">
        <v>140463.87</v>
      </c>
      <c r="G55" s="27">
        <v>38043.839999999997</v>
      </c>
      <c r="H55" s="27">
        <v>102420.03</v>
      </c>
      <c r="I55" s="28">
        <v>12</v>
      </c>
      <c r="J55" s="28">
        <v>8</v>
      </c>
      <c r="L55" s="5">
        <f t="shared" si="0"/>
        <v>148178</v>
      </c>
      <c r="M55" s="5">
        <f t="shared" si="1"/>
        <v>0</v>
      </c>
    </row>
    <row r="56" spans="1:13" ht="15" thickBot="1">
      <c r="A56" s="26" t="s">
        <v>67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L56" s="5">
        <f t="shared" si="0"/>
        <v>0</v>
      </c>
      <c r="M56" s="5">
        <f t="shared" si="1"/>
        <v>0</v>
      </c>
    </row>
    <row r="57" spans="1:13" ht="15" thickBot="1">
      <c r="A57" s="26" t="s">
        <v>68</v>
      </c>
      <c r="B57" s="27">
        <v>743000</v>
      </c>
      <c r="C57" s="27">
        <v>595921</v>
      </c>
      <c r="D57" s="27">
        <v>147079</v>
      </c>
      <c r="E57" s="27">
        <v>77935</v>
      </c>
      <c r="F57" s="27">
        <v>69144</v>
      </c>
      <c r="G57" s="27">
        <v>50931</v>
      </c>
      <c r="H57" s="27">
        <v>18213</v>
      </c>
      <c r="I57" s="28">
        <v>7</v>
      </c>
      <c r="J57" s="28">
        <v>3</v>
      </c>
      <c r="L57" s="5">
        <f t="shared" si="0"/>
        <v>77935</v>
      </c>
      <c r="M57" s="5">
        <f t="shared" si="1"/>
        <v>0</v>
      </c>
    </row>
    <row r="58" spans="1:13" ht="15" thickBot="1">
      <c r="A58" s="26" t="s">
        <v>69</v>
      </c>
      <c r="B58" s="27">
        <v>285000</v>
      </c>
      <c r="C58" s="27">
        <v>285000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2</v>
      </c>
      <c r="J58" s="28">
        <v>0</v>
      </c>
      <c r="L58" s="5">
        <f t="shared" si="0"/>
        <v>0</v>
      </c>
      <c r="M58" s="5">
        <f t="shared" si="1"/>
        <v>0</v>
      </c>
    </row>
    <row r="59" spans="1:13" ht="15" thickBot="1">
      <c r="A59" s="26" t="s">
        <v>70</v>
      </c>
      <c r="B59" s="27">
        <v>15510075</v>
      </c>
      <c r="C59" s="27">
        <v>11644921.449999999</v>
      </c>
      <c r="D59" s="27">
        <v>3865153.55</v>
      </c>
      <c r="E59" s="29">
        <v>3136328.71</v>
      </c>
      <c r="F59" s="29">
        <v>728824.84</v>
      </c>
      <c r="G59" s="27">
        <v>163760.47</v>
      </c>
      <c r="H59" s="27">
        <v>565064.37</v>
      </c>
      <c r="I59" s="28">
        <v>107</v>
      </c>
      <c r="J59" s="28">
        <v>35</v>
      </c>
      <c r="L59" s="5">
        <f t="shared" si="0"/>
        <v>3136328.71</v>
      </c>
      <c r="M59" s="5">
        <f t="shared" si="1"/>
        <v>0</v>
      </c>
    </row>
    <row r="60" spans="1:13" ht="15" thickBot="1">
      <c r="A60" s="26" t="s">
        <v>71</v>
      </c>
      <c r="B60" s="27">
        <v>34497865</v>
      </c>
      <c r="C60" s="27">
        <v>32436723.870000001</v>
      </c>
      <c r="D60" s="27">
        <v>2061141.13</v>
      </c>
      <c r="E60" s="27">
        <v>1802134.16</v>
      </c>
      <c r="F60" s="27">
        <v>259006.97</v>
      </c>
      <c r="G60" s="27">
        <v>217006.97</v>
      </c>
      <c r="H60" s="27">
        <v>42000</v>
      </c>
      <c r="I60" s="28">
        <v>204</v>
      </c>
      <c r="J60" s="28">
        <v>23</v>
      </c>
      <c r="L60" s="5">
        <f t="shared" si="0"/>
        <v>1802134.16</v>
      </c>
      <c r="M60" s="5">
        <f t="shared" si="1"/>
        <v>0</v>
      </c>
    </row>
    <row r="61" spans="1:13" ht="15" thickBot="1">
      <c r="A61" s="26" t="s">
        <v>72</v>
      </c>
      <c r="B61" s="27">
        <v>18509680</v>
      </c>
      <c r="C61" s="27">
        <v>13335752.24</v>
      </c>
      <c r="D61" s="27">
        <v>5173927.76</v>
      </c>
      <c r="E61" s="27">
        <v>4612884.2</v>
      </c>
      <c r="F61" s="27">
        <v>561043.56000000006</v>
      </c>
      <c r="G61" s="27">
        <v>104326.16</v>
      </c>
      <c r="H61" s="27">
        <v>456717.4</v>
      </c>
      <c r="I61" s="28">
        <v>147</v>
      </c>
      <c r="J61" s="28">
        <v>65</v>
      </c>
      <c r="L61" s="5">
        <f t="shared" si="0"/>
        <v>4612884.1999999993</v>
      </c>
      <c r="M61" s="5">
        <f t="shared" si="1"/>
        <v>0</v>
      </c>
    </row>
    <row r="62" spans="1:13" ht="15" thickBot="1">
      <c r="A62" s="26" t="s">
        <v>73</v>
      </c>
      <c r="B62" s="27">
        <v>24866650</v>
      </c>
      <c r="C62" s="27">
        <v>23324143.800000001</v>
      </c>
      <c r="D62" s="27">
        <v>1542506.2</v>
      </c>
      <c r="E62" s="27">
        <v>1281181</v>
      </c>
      <c r="F62" s="27">
        <v>261325.2</v>
      </c>
      <c r="G62" s="27">
        <v>123537</v>
      </c>
      <c r="H62" s="27">
        <v>137788.20000000001</v>
      </c>
      <c r="I62" s="28">
        <v>353</v>
      </c>
      <c r="J62" s="28">
        <v>41</v>
      </c>
      <c r="L62" s="5">
        <f t="shared" si="0"/>
        <v>1281181</v>
      </c>
      <c r="M62" s="5">
        <f t="shared" si="1"/>
        <v>0</v>
      </c>
    </row>
    <row r="63" spans="1:13" ht="15" thickBot="1">
      <c r="A63" s="26" t="s">
        <v>74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L63" s="5">
        <f t="shared" si="0"/>
        <v>0</v>
      </c>
      <c r="M63" s="5">
        <f t="shared" si="1"/>
        <v>0</v>
      </c>
    </row>
    <row r="64" spans="1:13" ht="15" thickBot="1">
      <c r="A64" s="26" t="s">
        <v>75</v>
      </c>
      <c r="B64" s="27">
        <v>6566000</v>
      </c>
      <c r="C64" s="27">
        <v>5847529</v>
      </c>
      <c r="D64" s="27">
        <v>718471</v>
      </c>
      <c r="E64" s="27">
        <v>426351</v>
      </c>
      <c r="F64" s="27">
        <v>292120</v>
      </c>
      <c r="G64" s="27">
        <v>85220</v>
      </c>
      <c r="H64" s="27">
        <v>206900</v>
      </c>
      <c r="I64" s="28">
        <v>91</v>
      </c>
      <c r="J64" s="28">
        <v>16</v>
      </c>
      <c r="L64" s="5">
        <f t="shared" si="0"/>
        <v>426351</v>
      </c>
      <c r="M64" s="5">
        <f t="shared" si="1"/>
        <v>0</v>
      </c>
    </row>
    <row r="65" spans="1:13" ht="15" thickBot="1">
      <c r="A65" s="26" t="s">
        <v>76</v>
      </c>
      <c r="B65" s="27">
        <v>7660000</v>
      </c>
      <c r="C65" s="27">
        <v>6514233</v>
      </c>
      <c r="D65" s="27">
        <v>1145767</v>
      </c>
      <c r="E65" s="29">
        <v>376234</v>
      </c>
      <c r="F65" s="29">
        <v>767268</v>
      </c>
      <c r="G65" s="27">
        <v>17588</v>
      </c>
      <c r="H65" s="27">
        <v>749680</v>
      </c>
      <c r="I65" s="28">
        <v>64</v>
      </c>
      <c r="J65" s="28">
        <v>13</v>
      </c>
      <c r="L65" s="5">
        <f t="shared" si="0"/>
        <v>378499</v>
      </c>
      <c r="M65" s="5">
        <f t="shared" si="1"/>
        <v>0</v>
      </c>
    </row>
    <row r="66" spans="1:13" ht="15" thickBot="1">
      <c r="A66" s="26" t="s">
        <v>77</v>
      </c>
      <c r="B66" s="27">
        <v>16050000</v>
      </c>
      <c r="C66" s="27">
        <v>13701156.84</v>
      </c>
      <c r="D66" s="27">
        <v>2348843.16</v>
      </c>
      <c r="E66" s="27">
        <v>2120936.16</v>
      </c>
      <c r="F66" s="27">
        <v>227907</v>
      </c>
      <c r="G66" s="27">
        <v>17907</v>
      </c>
      <c r="H66" s="27">
        <v>210000</v>
      </c>
      <c r="I66" s="28">
        <v>320</v>
      </c>
      <c r="J66" s="28">
        <v>66</v>
      </c>
      <c r="L66" s="5">
        <f t="shared" si="0"/>
        <v>2120936.16</v>
      </c>
      <c r="M66" s="5">
        <f t="shared" si="1"/>
        <v>0</v>
      </c>
    </row>
    <row r="67" spans="1:13" ht="15" thickBot="1">
      <c r="A67" s="26" t="s">
        <v>78</v>
      </c>
      <c r="B67" s="27">
        <v>11200000</v>
      </c>
      <c r="C67" s="27">
        <v>7409513.5199999996</v>
      </c>
      <c r="D67" s="27">
        <v>3790486.48</v>
      </c>
      <c r="E67" s="27">
        <v>867771</v>
      </c>
      <c r="F67" s="27">
        <v>2922715.48</v>
      </c>
      <c r="G67" s="27">
        <v>184240</v>
      </c>
      <c r="H67" s="27">
        <v>2738475.48</v>
      </c>
      <c r="I67" s="28">
        <v>244</v>
      </c>
      <c r="J67" s="28">
        <v>121</v>
      </c>
      <c r="L67" s="5">
        <f t="shared" si="0"/>
        <v>867771</v>
      </c>
      <c r="M67" s="5">
        <f t="shared" si="1"/>
        <v>0</v>
      </c>
    </row>
    <row r="68" spans="1:13" ht="15" thickBot="1">
      <c r="A68" s="26" t="s">
        <v>79</v>
      </c>
      <c r="B68" s="27">
        <v>15603300</v>
      </c>
      <c r="C68" s="27">
        <v>12215545</v>
      </c>
      <c r="D68" s="27">
        <v>3387755</v>
      </c>
      <c r="E68" s="27">
        <v>714128</v>
      </c>
      <c r="F68" s="27">
        <v>2673627</v>
      </c>
      <c r="G68" s="27">
        <v>123284</v>
      </c>
      <c r="H68" s="27">
        <v>2550343</v>
      </c>
      <c r="I68" s="28">
        <v>320</v>
      </c>
      <c r="J68" s="28">
        <v>83</v>
      </c>
      <c r="L68" s="5">
        <f t="shared" si="0"/>
        <v>714128</v>
      </c>
      <c r="M68" s="5">
        <f t="shared" si="1"/>
        <v>0</v>
      </c>
    </row>
    <row r="69" spans="1:13" ht="15" thickBot="1">
      <c r="A69" s="26" t="s">
        <v>80</v>
      </c>
      <c r="B69" s="27">
        <v>2980000</v>
      </c>
      <c r="C69" s="27">
        <v>1925909</v>
      </c>
      <c r="D69" s="27">
        <v>1054091</v>
      </c>
      <c r="E69" s="27">
        <v>222567</v>
      </c>
      <c r="F69" s="27">
        <v>831524</v>
      </c>
      <c r="G69" s="27">
        <v>150533</v>
      </c>
      <c r="H69" s="27">
        <v>680991</v>
      </c>
      <c r="I69" s="28">
        <v>28</v>
      </c>
      <c r="J69" s="28">
        <v>17</v>
      </c>
      <c r="L69" s="5">
        <f t="shared" ref="L69:L81" si="2">+D69-F69</f>
        <v>222567</v>
      </c>
      <c r="M69" s="5">
        <f t="shared" ref="M69:M81" si="3">+L69+F69-D69</f>
        <v>0</v>
      </c>
    </row>
    <row r="70" spans="1:13" ht="15" thickBot="1">
      <c r="A70" s="26" t="s">
        <v>81</v>
      </c>
      <c r="B70" s="27">
        <v>19289500</v>
      </c>
      <c r="C70" s="27">
        <v>18777524</v>
      </c>
      <c r="D70" s="27">
        <v>511976</v>
      </c>
      <c r="E70" s="27">
        <v>405745</v>
      </c>
      <c r="F70" s="27">
        <v>106231</v>
      </c>
      <c r="G70" s="27">
        <v>22777</v>
      </c>
      <c r="H70" s="27">
        <v>83454</v>
      </c>
      <c r="I70" s="28">
        <v>236</v>
      </c>
      <c r="J70" s="28">
        <v>14</v>
      </c>
      <c r="L70" s="5">
        <f t="shared" si="2"/>
        <v>405745</v>
      </c>
      <c r="M70" s="5">
        <f t="shared" si="3"/>
        <v>0</v>
      </c>
    </row>
    <row r="71" spans="1:13" ht="15" thickBot="1">
      <c r="A71" s="26" t="s">
        <v>82</v>
      </c>
      <c r="B71" s="27">
        <v>451001</v>
      </c>
      <c r="C71" s="27">
        <v>451001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6</v>
      </c>
      <c r="J71" s="28">
        <v>0</v>
      </c>
      <c r="L71" s="5">
        <f t="shared" si="2"/>
        <v>0</v>
      </c>
      <c r="M71" s="5">
        <f t="shared" si="3"/>
        <v>0</v>
      </c>
    </row>
    <row r="72" spans="1:13" ht="15" thickBot="1">
      <c r="A72" s="26" t="s">
        <v>83</v>
      </c>
      <c r="B72" s="27">
        <v>28782592</v>
      </c>
      <c r="C72" s="27">
        <v>26896515.100000001</v>
      </c>
      <c r="D72" s="27">
        <v>1886076.9</v>
      </c>
      <c r="E72" s="29">
        <v>653027.26</v>
      </c>
      <c r="F72" s="29">
        <v>1145120.6399999999</v>
      </c>
      <c r="G72" s="27">
        <v>283675</v>
      </c>
      <c r="H72" s="27">
        <v>861445.64</v>
      </c>
      <c r="I72" s="28">
        <v>643</v>
      </c>
      <c r="J72" s="28">
        <v>55</v>
      </c>
      <c r="L72" s="5">
        <f t="shared" si="2"/>
        <v>740956.26</v>
      </c>
      <c r="M72" s="5">
        <f t="shared" si="3"/>
        <v>0</v>
      </c>
    </row>
    <row r="73" spans="1:13" ht="15" thickBot="1">
      <c r="A73" s="26" t="s">
        <v>84</v>
      </c>
      <c r="B73" s="27">
        <v>16400000</v>
      </c>
      <c r="C73" s="27">
        <v>13661277.619999999</v>
      </c>
      <c r="D73" s="27">
        <v>2738722.38</v>
      </c>
      <c r="E73" s="29">
        <v>896324.87</v>
      </c>
      <c r="F73" s="29">
        <v>1840867.13</v>
      </c>
      <c r="G73" s="27">
        <v>246651.21</v>
      </c>
      <c r="H73" s="27">
        <v>1594215.92</v>
      </c>
      <c r="I73" s="28">
        <v>327</v>
      </c>
      <c r="J73" s="28">
        <v>96</v>
      </c>
      <c r="L73" s="5">
        <f t="shared" si="2"/>
        <v>897855.25</v>
      </c>
      <c r="M73" s="5">
        <f t="shared" si="3"/>
        <v>0</v>
      </c>
    </row>
    <row r="74" spans="1:13" ht="15" thickBot="1">
      <c r="A74" s="26" t="s">
        <v>85</v>
      </c>
      <c r="B74" s="27">
        <v>23049500</v>
      </c>
      <c r="C74" s="27">
        <v>22758699</v>
      </c>
      <c r="D74" s="27">
        <v>290801</v>
      </c>
      <c r="E74" s="27">
        <v>90801</v>
      </c>
      <c r="F74" s="27">
        <v>200000</v>
      </c>
      <c r="G74" s="28">
        <v>0</v>
      </c>
      <c r="H74" s="27">
        <v>200000</v>
      </c>
      <c r="I74" s="28">
        <v>198</v>
      </c>
      <c r="J74" s="28">
        <v>3</v>
      </c>
      <c r="L74" s="5">
        <f t="shared" si="2"/>
        <v>90801</v>
      </c>
      <c r="M74" s="5">
        <f t="shared" si="3"/>
        <v>0</v>
      </c>
    </row>
    <row r="75" spans="1:13" ht="15" thickBot="1">
      <c r="A75" s="26" t="s">
        <v>86</v>
      </c>
      <c r="B75" s="27">
        <v>13838600</v>
      </c>
      <c r="C75" s="27">
        <v>13726873</v>
      </c>
      <c r="D75" s="27">
        <v>111727</v>
      </c>
      <c r="E75" s="27">
        <v>35644</v>
      </c>
      <c r="F75" s="27">
        <v>76083</v>
      </c>
      <c r="G75" s="28">
        <v>0</v>
      </c>
      <c r="H75" s="27">
        <v>76083</v>
      </c>
      <c r="I75" s="28">
        <v>173</v>
      </c>
      <c r="J75" s="28">
        <v>2</v>
      </c>
      <c r="L75" s="5">
        <f t="shared" si="2"/>
        <v>35644</v>
      </c>
      <c r="M75" s="5">
        <f t="shared" si="3"/>
        <v>0</v>
      </c>
    </row>
    <row r="76" spans="1:13" ht="15" thickBot="1">
      <c r="A76" s="26" t="s">
        <v>87</v>
      </c>
      <c r="B76" s="27">
        <v>2147090</v>
      </c>
      <c r="C76" s="27">
        <v>1448335</v>
      </c>
      <c r="D76" s="27">
        <v>698755</v>
      </c>
      <c r="E76" s="27">
        <v>691997</v>
      </c>
      <c r="F76" s="27">
        <v>6758</v>
      </c>
      <c r="G76" s="28">
        <v>0</v>
      </c>
      <c r="H76" s="27">
        <v>6758</v>
      </c>
      <c r="I76" s="28">
        <v>19</v>
      </c>
      <c r="J76" s="28">
        <v>7</v>
      </c>
      <c r="L76" s="5">
        <f t="shared" si="2"/>
        <v>691997</v>
      </c>
      <c r="M76" s="5">
        <f t="shared" si="3"/>
        <v>0</v>
      </c>
    </row>
    <row r="77" spans="1:13" ht="15" thickBot="1">
      <c r="A77" s="26" t="s">
        <v>88</v>
      </c>
      <c r="B77" s="27">
        <v>45505110</v>
      </c>
      <c r="C77" s="27">
        <v>45087825.789999999</v>
      </c>
      <c r="D77" s="27">
        <v>417284.21</v>
      </c>
      <c r="E77" s="29">
        <v>244012</v>
      </c>
      <c r="F77" s="29">
        <v>173272.21</v>
      </c>
      <c r="G77" s="28">
        <v>0</v>
      </c>
      <c r="H77" s="27">
        <v>173272.21</v>
      </c>
      <c r="I77" s="28">
        <v>502</v>
      </c>
      <c r="J77" s="28">
        <v>11</v>
      </c>
      <c r="L77" s="5">
        <f t="shared" si="2"/>
        <v>244012.00000000003</v>
      </c>
      <c r="M77" s="5">
        <f t="shared" si="3"/>
        <v>0</v>
      </c>
    </row>
    <row r="78" spans="1:13" ht="15" thickBot="1">
      <c r="A78" s="26" t="s">
        <v>89</v>
      </c>
      <c r="B78" s="27">
        <v>23544440</v>
      </c>
      <c r="C78" s="27">
        <v>17444886.600000001</v>
      </c>
      <c r="D78" s="27">
        <v>6099553.4000000004</v>
      </c>
      <c r="E78" s="29">
        <v>1257151.3999999999</v>
      </c>
      <c r="F78" s="29">
        <v>4537727</v>
      </c>
      <c r="G78" s="27">
        <v>530125</v>
      </c>
      <c r="H78" s="27">
        <v>4007602</v>
      </c>
      <c r="I78" s="28">
        <v>230</v>
      </c>
      <c r="J78" s="28">
        <v>74</v>
      </c>
      <c r="L78" s="5">
        <f t="shared" si="2"/>
        <v>1561826.4000000004</v>
      </c>
      <c r="M78" s="5">
        <f t="shared" si="3"/>
        <v>0</v>
      </c>
    </row>
    <row r="79" spans="1:13" ht="15" thickBot="1">
      <c r="A79" s="26" t="s">
        <v>90</v>
      </c>
      <c r="B79" s="27">
        <v>13603830</v>
      </c>
      <c r="C79" s="27">
        <v>13437830</v>
      </c>
      <c r="D79" s="27">
        <v>166000</v>
      </c>
      <c r="E79" s="27">
        <v>128000</v>
      </c>
      <c r="F79" s="27">
        <v>38000</v>
      </c>
      <c r="G79" s="28">
        <v>0</v>
      </c>
      <c r="H79" s="27">
        <v>38000</v>
      </c>
      <c r="I79" s="28">
        <v>229</v>
      </c>
      <c r="J79" s="28">
        <v>3</v>
      </c>
      <c r="L79" s="5">
        <f t="shared" si="2"/>
        <v>128000</v>
      </c>
      <c r="M79" s="5">
        <f t="shared" si="3"/>
        <v>0</v>
      </c>
    </row>
    <row r="80" spans="1:13" ht="15" thickBot="1">
      <c r="A80" s="26" t="s">
        <v>91</v>
      </c>
      <c r="B80" s="27">
        <v>16606000</v>
      </c>
      <c r="C80" s="27">
        <v>13322055.77</v>
      </c>
      <c r="D80" s="27">
        <v>3283944.23</v>
      </c>
      <c r="E80" s="29">
        <v>3032420.23</v>
      </c>
      <c r="F80" s="29">
        <v>101524</v>
      </c>
      <c r="G80" s="27">
        <v>51914</v>
      </c>
      <c r="H80" s="27">
        <v>49610</v>
      </c>
      <c r="I80" s="28">
        <v>145</v>
      </c>
      <c r="J80" s="28">
        <v>52</v>
      </c>
      <c r="L80" s="5">
        <f t="shared" si="2"/>
        <v>3182420.23</v>
      </c>
      <c r="M80" s="5">
        <f t="shared" si="3"/>
        <v>0</v>
      </c>
    </row>
    <row r="81" spans="1:13" ht="15" thickBot="1">
      <c r="A81" s="31" t="s">
        <v>92</v>
      </c>
      <c r="B81" s="32">
        <v>960772783</v>
      </c>
      <c r="C81" s="32">
        <v>840668823.42999995</v>
      </c>
      <c r="D81" s="32">
        <v>120103959.56999999</v>
      </c>
      <c r="E81" s="32">
        <v>61087984.68</v>
      </c>
      <c r="F81" s="32">
        <v>56027178.32</v>
      </c>
      <c r="G81" s="32">
        <v>7077929.4900000002</v>
      </c>
      <c r="H81" s="32">
        <v>48949248.829999998</v>
      </c>
      <c r="I81" s="33">
        <v>12656</v>
      </c>
      <c r="J81" s="33">
        <v>2160</v>
      </c>
      <c r="L81" s="5">
        <f t="shared" si="2"/>
        <v>64076781.249999993</v>
      </c>
      <c r="M81" s="5">
        <f t="shared" si="3"/>
        <v>0</v>
      </c>
    </row>
  </sheetData>
  <mergeCells count="11">
    <mergeCell ref="J2:J3"/>
    <mergeCell ref="A1:C1"/>
    <mergeCell ref="D1:G1"/>
    <mergeCell ref="H1:I1"/>
    <mergeCell ref="A2:A3"/>
    <mergeCell ref="B2:B3"/>
    <mergeCell ref="C2:C3"/>
    <mergeCell ref="D2:D3"/>
    <mergeCell ref="G2:G3"/>
    <mergeCell ref="H2:H3"/>
    <mergeCell ref="I2:I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L4" sqref="L4:M4"/>
    </sheetView>
  </sheetViews>
  <sheetFormatPr defaultRowHeight="14.25"/>
  <cols>
    <col min="1" max="1" width="8.875" bestFit="1" customWidth="1"/>
    <col min="2" max="2" width="11.625" bestFit="1" customWidth="1"/>
    <col min="3" max="3" width="11.75" bestFit="1" customWidth="1"/>
    <col min="4" max="4" width="11.625" bestFit="1" customWidth="1"/>
    <col min="5" max="6" width="10.75" bestFit="1" customWidth="1"/>
    <col min="7" max="7" width="9.875" bestFit="1" customWidth="1"/>
    <col min="8" max="8" width="10.75" bestFit="1" customWidth="1"/>
    <col min="9" max="9" width="5.625" bestFit="1" customWidth="1"/>
    <col min="10" max="10" width="10.25" bestFit="1" customWidth="1"/>
    <col min="12" max="12" width="12.75" bestFit="1" customWidth="1"/>
  </cols>
  <sheetData>
    <row r="1" spans="1:13" ht="15" thickBot="1">
      <c r="A1" s="95" t="s">
        <v>0</v>
      </c>
      <c r="B1" s="96"/>
      <c r="C1" s="97"/>
      <c r="D1" s="95" t="s">
        <v>1</v>
      </c>
      <c r="E1" s="96"/>
      <c r="F1" s="96"/>
      <c r="G1" s="97"/>
      <c r="H1" s="95" t="s">
        <v>2</v>
      </c>
      <c r="I1" s="97"/>
      <c r="J1" s="17"/>
    </row>
    <row r="2" spans="1:13" ht="24.75" thickTop="1">
      <c r="A2" s="98" t="s">
        <v>3</v>
      </c>
      <c r="B2" s="98" t="s">
        <v>4</v>
      </c>
      <c r="C2" s="98" t="s">
        <v>5</v>
      </c>
      <c r="D2" s="98" t="s">
        <v>6</v>
      </c>
      <c r="E2" s="15" t="s">
        <v>7</v>
      </c>
      <c r="F2" s="15" t="s">
        <v>8</v>
      </c>
      <c r="G2" s="98" t="s">
        <v>9</v>
      </c>
      <c r="H2" s="98" t="s">
        <v>10</v>
      </c>
      <c r="I2" s="98" t="s">
        <v>11</v>
      </c>
      <c r="J2" s="93" t="s">
        <v>12</v>
      </c>
    </row>
    <row r="3" spans="1:13" ht="24.75" thickBot="1">
      <c r="A3" s="94"/>
      <c r="B3" s="94"/>
      <c r="C3" s="94"/>
      <c r="D3" s="94"/>
      <c r="E3" s="16" t="s">
        <v>13</v>
      </c>
      <c r="F3" s="16" t="s">
        <v>14</v>
      </c>
      <c r="G3" s="94"/>
      <c r="H3" s="94"/>
      <c r="I3" s="94"/>
      <c r="J3" s="94"/>
    </row>
    <row r="4" spans="1:13" ht="15.75" thickTop="1" thickBot="1">
      <c r="A4" s="26" t="s">
        <v>15</v>
      </c>
      <c r="B4" s="27">
        <v>9391600</v>
      </c>
      <c r="C4" s="27">
        <v>5907600</v>
      </c>
      <c r="D4" s="27">
        <v>3484000</v>
      </c>
      <c r="E4" s="29">
        <v>3291501</v>
      </c>
      <c r="F4" s="29">
        <v>330534</v>
      </c>
      <c r="G4" s="27">
        <v>188707</v>
      </c>
      <c r="H4" s="27">
        <v>141827</v>
      </c>
      <c r="I4" s="28">
        <v>47</v>
      </c>
      <c r="J4" s="28">
        <v>27</v>
      </c>
      <c r="L4" s="5">
        <f>+D4-F4</f>
        <v>3153466</v>
      </c>
      <c r="M4" s="5">
        <f>+L4+F4-D4</f>
        <v>0</v>
      </c>
    </row>
    <row r="5" spans="1:13" ht="24.75" thickBot="1">
      <c r="A5" s="26" t="s">
        <v>16</v>
      </c>
      <c r="B5" s="27">
        <v>13359805.939999999</v>
      </c>
      <c r="C5" s="27">
        <v>10148575.27</v>
      </c>
      <c r="D5" s="27">
        <v>3211230.67</v>
      </c>
      <c r="E5" s="29">
        <v>539463.46</v>
      </c>
      <c r="F5" s="29">
        <v>2795607.14</v>
      </c>
      <c r="G5" s="27">
        <v>451064.17</v>
      </c>
      <c r="H5" s="27">
        <v>2344542.9700000002</v>
      </c>
      <c r="I5" s="28">
        <v>159</v>
      </c>
      <c r="J5" s="28">
        <v>68</v>
      </c>
      <c r="L5" s="5">
        <f t="shared" ref="L5:L68" si="0">+D5-F5</f>
        <v>415623.5299999998</v>
      </c>
      <c r="M5" s="5">
        <f t="shared" ref="M5:M68" si="1">+L5+F5-D5</f>
        <v>0</v>
      </c>
    </row>
    <row r="6" spans="1:13" ht="15" thickBot="1">
      <c r="A6" s="26" t="s">
        <v>17</v>
      </c>
      <c r="B6" s="27">
        <v>12785700</v>
      </c>
      <c r="C6" s="27">
        <v>11547724.93</v>
      </c>
      <c r="D6" s="27">
        <v>1237975.07</v>
      </c>
      <c r="E6" s="27">
        <v>835511.23</v>
      </c>
      <c r="F6" s="27">
        <v>402463.84</v>
      </c>
      <c r="G6" s="27">
        <v>53820.59</v>
      </c>
      <c r="H6" s="27">
        <v>348643.25</v>
      </c>
      <c r="I6" s="28">
        <v>129</v>
      </c>
      <c r="J6" s="28">
        <v>16</v>
      </c>
      <c r="L6" s="5">
        <f t="shared" si="0"/>
        <v>835511.23</v>
      </c>
      <c r="M6" s="5">
        <f t="shared" si="1"/>
        <v>0</v>
      </c>
    </row>
    <row r="7" spans="1:13" ht="15" thickBot="1">
      <c r="A7" s="26" t="s">
        <v>18</v>
      </c>
      <c r="B7" s="27">
        <v>36748170</v>
      </c>
      <c r="C7" s="27">
        <v>27244119</v>
      </c>
      <c r="D7" s="27">
        <v>9504051</v>
      </c>
      <c r="E7" s="27">
        <v>8107001</v>
      </c>
      <c r="F7" s="27">
        <v>1397050</v>
      </c>
      <c r="G7" s="27">
        <v>801579</v>
      </c>
      <c r="H7" s="27">
        <v>595471</v>
      </c>
      <c r="I7" s="28">
        <v>549</v>
      </c>
      <c r="J7" s="28">
        <v>191</v>
      </c>
      <c r="L7" s="5">
        <f t="shared" si="0"/>
        <v>8107001</v>
      </c>
      <c r="M7" s="5">
        <f t="shared" si="1"/>
        <v>0</v>
      </c>
    </row>
    <row r="8" spans="1:13" ht="15" thickBot="1">
      <c r="A8" s="26" t="s">
        <v>19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112</v>
      </c>
      <c r="J8" s="28">
        <v>0</v>
      </c>
      <c r="L8" s="5">
        <f t="shared" si="0"/>
        <v>0</v>
      </c>
      <c r="M8" s="5">
        <f t="shared" si="1"/>
        <v>0</v>
      </c>
    </row>
    <row r="9" spans="1:13" ht="15" thickBot="1">
      <c r="A9" s="26" t="s">
        <v>20</v>
      </c>
      <c r="B9" s="27">
        <v>22476500</v>
      </c>
      <c r="C9" s="27">
        <v>21408390.5</v>
      </c>
      <c r="D9" s="27">
        <v>1068109.5</v>
      </c>
      <c r="E9" s="27">
        <v>409908.5</v>
      </c>
      <c r="F9" s="27">
        <v>658201</v>
      </c>
      <c r="G9" s="27">
        <v>123685</v>
      </c>
      <c r="H9" s="27">
        <v>534516</v>
      </c>
      <c r="I9" s="28">
        <v>265</v>
      </c>
      <c r="J9" s="28">
        <v>33</v>
      </c>
      <c r="L9" s="5">
        <f t="shared" si="0"/>
        <v>409908.5</v>
      </c>
      <c r="M9" s="5">
        <f t="shared" si="1"/>
        <v>0</v>
      </c>
    </row>
    <row r="10" spans="1:13" ht="15" thickBot="1">
      <c r="A10" s="26" t="s">
        <v>21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L10" s="5">
        <f t="shared" si="0"/>
        <v>0</v>
      </c>
      <c r="M10" s="5">
        <f t="shared" si="1"/>
        <v>0</v>
      </c>
    </row>
    <row r="11" spans="1:13" ht="15" thickBot="1">
      <c r="A11" s="26" t="s">
        <v>22</v>
      </c>
      <c r="B11" s="27">
        <v>2197900</v>
      </c>
      <c r="C11" s="27">
        <v>1419890</v>
      </c>
      <c r="D11" s="27">
        <v>778010</v>
      </c>
      <c r="E11" s="27">
        <v>256010</v>
      </c>
      <c r="F11" s="27">
        <v>522000</v>
      </c>
      <c r="G11" s="28">
        <v>0</v>
      </c>
      <c r="H11" s="27">
        <v>522000</v>
      </c>
      <c r="I11" s="28">
        <v>11</v>
      </c>
      <c r="J11" s="28">
        <v>5</v>
      </c>
      <c r="L11" s="5">
        <f t="shared" si="0"/>
        <v>256010</v>
      </c>
      <c r="M11" s="5">
        <f t="shared" si="1"/>
        <v>0</v>
      </c>
    </row>
    <row r="12" spans="1:13" ht="15" thickBot="1">
      <c r="A12" s="26" t="s">
        <v>23</v>
      </c>
      <c r="B12" s="27">
        <v>200000</v>
      </c>
      <c r="C12" s="27">
        <v>200000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1</v>
      </c>
      <c r="J12" s="28">
        <v>1</v>
      </c>
      <c r="L12" s="5">
        <f t="shared" si="0"/>
        <v>0</v>
      </c>
      <c r="M12" s="5">
        <f t="shared" si="1"/>
        <v>0</v>
      </c>
    </row>
    <row r="13" spans="1:13" ht="15" thickBot="1">
      <c r="A13" s="26" t="s">
        <v>24</v>
      </c>
      <c r="B13" s="27">
        <v>39487000</v>
      </c>
      <c r="C13" s="27">
        <v>31754438.329999998</v>
      </c>
      <c r="D13" s="27">
        <v>7732561.6699999999</v>
      </c>
      <c r="E13" s="29">
        <v>4925403.2699999996</v>
      </c>
      <c r="F13" s="29">
        <v>2303883.4</v>
      </c>
      <c r="G13" s="27">
        <v>508916</v>
      </c>
      <c r="H13" s="27">
        <v>1794967.4</v>
      </c>
      <c r="I13" s="28">
        <v>810</v>
      </c>
      <c r="J13" s="28">
        <v>203</v>
      </c>
      <c r="L13" s="5">
        <f t="shared" si="0"/>
        <v>5428678.2699999996</v>
      </c>
      <c r="M13" s="5">
        <f t="shared" si="1"/>
        <v>0</v>
      </c>
    </row>
    <row r="14" spans="1:13" ht="15" thickBot="1">
      <c r="A14" s="26" t="s">
        <v>25</v>
      </c>
      <c r="B14" s="27">
        <v>57946465</v>
      </c>
      <c r="C14" s="27">
        <v>55345582.380000003</v>
      </c>
      <c r="D14" s="27">
        <v>2600882.62</v>
      </c>
      <c r="E14" s="27">
        <v>922240.75</v>
      </c>
      <c r="F14" s="27">
        <v>1678641.87</v>
      </c>
      <c r="G14" s="27">
        <v>11606</v>
      </c>
      <c r="H14" s="27">
        <v>1667035.87</v>
      </c>
      <c r="I14" s="28">
        <v>727</v>
      </c>
      <c r="J14" s="28">
        <v>47</v>
      </c>
      <c r="L14" s="5">
        <f t="shared" si="0"/>
        <v>922240.75</v>
      </c>
      <c r="M14" s="5">
        <f t="shared" si="1"/>
        <v>0</v>
      </c>
    </row>
    <row r="15" spans="1:13" ht="15" thickBot="1">
      <c r="A15" s="26" t="s">
        <v>26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L15" s="5">
        <f t="shared" si="0"/>
        <v>0</v>
      </c>
      <c r="M15" s="5">
        <f t="shared" si="1"/>
        <v>0</v>
      </c>
    </row>
    <row r="16" spans="1:13" ht="15" thickBot="1">
      <c r="A16" s="26" t="s">
        <v>27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L16" s="5">
        <f t="shared" si="0"/>
        <v>0</v>
      </c>
      <c r="M16" s="5">
        <f t="shared" si="1"/>
        <v>0</v>
      </c>
    </row>
    <row r="17" spans="1:13" ht="15" thickBot="1">
      <c r="A17" s="26" t="s">
        <v>28</v>
      </c>
      <c r="B17" s="27">
        <v>200000</v>
      </c>
      <c r="C17" s="27">
        <v>200000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1</v>
      </c>
      <c r="J17" s="28">
        <v>0</v>
      </c>
      <c r="L17" s="5">
        <f t="shared" si="0"/>
        <v>0</v>
      </c>
      <c r="M17" s="5">
        <f t="shared" si="1"/>
        <v>0</v>
      </c>
    </row>
    <row r="18" spans="1:13" ht="15" thickBot="1">
      <c r="A18" s="26" t="s">
        <v>29</v>
      </c>
      <c r="B18" s="27">
        <v>1340314</v>
      </c>
      <c r="C18" s="27">
        <v>1160473</v>
      </c>
      <c r="D18" s="27">
        <v>179841</v>
      </c>
      <c r="E18" s="28">
        <v>0</v>
      </c>
      <c r="F18" s="27">
        <v>179841</v>
      </c>
      <c r="G18" s="28">
        <v>0</v>
      </c>
      <c r="H18" s="27">
        <v>179841</v>
      </c>
      <c r="I18" s="28">
        <v>15</v>
      </c>
      <c r="J18" s="28">
        <v>6</v>
      </c>
      <c r="L18" s="5">
        <f t="shared" si="0"/>
        <v>0</v>
      </c>
      <c r="M18" s="5">
        <f t="shared" si="1"/>
        <v>0</v>
      </c>
    </row>
    <row r="19" spans="1:13" ht="15" thickBot="1">
      <c r="A19" s="26" t="s">
        <v>30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L19" s="5">
        <f t="shared" si="0"/>
        <v>0</v>
      </c>
      <c r="M19" s="5">
        <f t="shared" si="1"/>
        <v>0</v>
      </c>
    </row>
    <row r="20" spans="1:13" ht="15" thickBot="1">
      <c r="A20" s="26" t="s">
        <v>31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L20" s="5">
        <f t="shared" si="0"/>
        <v>0</v>
      </c>
      <c r="M20" s="5">
        <f t="shared" si="1"/>
        <v>0</v>
      </c>
    </row>
    <row r="21" spans="1:13" ht="15" thickBot="1">
      <c r="A21" s="26" t="s">
        <v>32</v>
      </c>
      <c r="B21" s="27">
        <v>58153290</v>
      </c>
      <c r="C21" s="27">
        <v>53963560.43</v>
      </c>
      <c r="D21" s="27">
        <v>4189729.57</v>
      </c>
      <c r="E21" s="29">
        <v>1818982.37</v>
      </c>
      <c r="F21" s="29">
        <v>2360579.86</v>
      </c>
      <c r="G21" s="27">
        <v>471736.68</v>
      </c>
      <c r="H21" s="27">
        <v>1888843.18</v>
      </c>
      <c r="I21" s="28">
        <v>675</v>
      </c>
      <c r="J21" s="28">
        <v>66</v>
      </c>
      <c r="L21" s="5">
        <f t="shared" si="0"/>
        <v>1829149.71</v>
      </c>
      <c r="M21" s="5">
        <f t="shared" si="1"/>
        <v>0</v>
      </c>
    </row>
    <row r="22" spans="1:13" ht="15" thickBot="1">
      <c r="A22" s="26" t="s">
        <v>33</v>
      </c>
      <c r="B22" s="27">
        <v>29446000</v>
      </c>
      <c r="C22" s="27">
        <v>28706466.760000002</v>
      </c>
      <c r="D22" s="27">
        <v>739533.24</v>
      </c>
      <c r="E22" s="29">
        <v>353213.38</v>
      </c>
      <c r="F22" s="29">
        <v>266319.86</v>
      </c>
      <c r="G22" s="27">
        <v>56593.11</v>
      </c>
      <c r="H22" s="27">
        <v>209726.75</v>
      </c>
      <c r="I22" s="28">
        <v>479</v>
      </c>
      <c r="J22" s="28">
        <v>25</v>
      </c>
      <c r="L22" s="5">
        <f t="shared" si="0"/>
        <v>473213.38</v>
      </c>
      <c r="M22" s="5">
        <f t="shared" si="1"/>
        <v>0</v>
      </c>
    </row>
    <row r="23" spans="1:13" ht="24.75" thickBot="1">
      <c r="A23" s="26" t="s">
        <v>34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L23" s="5">
        <f t="shared" si="0"/>
        <v>0</v>
      </c>
      <c r="M23" s="5">
        <f t="shared" si="1"/>
        <v>0</v>
      </c>
    </row>
    <row r="24" spans="1:13" ht="15" thickBot="1">
      <c r="A24" s="26" t="s">
        <v>35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L24" s="5">
        <f t="shared" si="0"/>
        <v>0</v>
      </c>
      <c r="M24" s="5">
        <f t="shared" si="1"/>
        <v>0</v>
      </c>
    </row>
    <row r="25" spans="1:13" ht="15" thickBo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L25" s="5">
        <f t="shared" si="0"/>
        <v>0</v>
      </c>
      <c r="M25" s="5">
        <f t="shared" si="1"/>
        <v>0</v>
      </c>
    </row>
    <row r="26" spans="1:13" ht="15" thickBot="1">
      <c r="A26" s="26" t="s">
        <v>37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L26" s="5">
        <f t="shared" si="0"/>
        <v>0</v>
      </c>
      <c r="M26" s="5">
        <f t="shared" si="1"/>
        <v>0</v>
      </c>
    </row>
    <row r="27" spans="1:13" ht="15" thickBot="1">
      <c r="A27" s="26" t="s">
        <v>38</v>
      </c>
      <c r="B27" s="27">
        <v>31105570</v>
      </c>
      <c r="C27" s="27">
        <v>29947481.5</v>
      </c>
      <c r="D27" s="27">
        <v>1158088.5</v>
      </c>
      <c r="E27" s="29">
        <v>1085750.5</v>
      </c>
      <c r="F27" s="29">
        <v>72338</v>
      </c>
      <c r="G27" s="27">
        <v>72338</v>
      </c>
      <c r="H27" s="28">
        <v>0</v>
      </c>
      <c r="I27" s="28">
        <v>228</v>
      </c>
      <c r="J27" s="28">
        <v>24</v>
      </c>
      <c r="L27" s="5">
        <f t="shared" si="0"/>
        <v>1085750.5</v>
      </c>
      <c r="M27" s="5">
        <f t="shared" si="1"/>
        <v>0</v>
      </c>
    </row>
    <row r="28" spans="1:13" ht="15" thickBot="1">
      <c r="A28" s="26" t="s">
        <v>39</v>
      </c>
      <c r="B28" s="27">
        <v>1050000</v>
      </c>
      <c r="C28" s="27">
        <v>1050000</v>
      </c>
      <c r="D28" s="28">
        <v>0</v>
      </c>
      <c r="E28" s="34">
        <v>0</v>
      </c>
      <c r="F28" s="29">
        <v>100000</v>
      </c>
      <c r="G28" s="28">
        <v>0</v>
      </c>
      <c r="H28" s="27">
        <v>100000</v>
      </c>
      <c r="I28" s="28">
        <v>31</v>
      </c>
      <c r="J28" s="28">
        <v>0</v>
      </c>
      <c r="L28" s="5">
        <f t="shared" si="0"/>
        <v>-100000</v>
      </c>
      <c r="M28" s="5">
        <f t="shared" si="1"/>
        <v>0</v>
      </c>
    </row>
    <row r="29" spans="1:13" ht="15" thickBot="1">
      <c r="A29" s="26" t="s">
        <v>40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L29" s="5">
        <f t="shared" si="0"/>
        <v>0</v>
      </c>
      <c r="M29" s="5">
        <f t="shared" si="1"/>
        <v>0</v>
      </c>
    </row>
    <row r="30" spans="1:13" ht="15" thickBot="1">
      <c r="A30" s="26" t="s">
        <v>41</v>
      </c>
      <c r="B30" s="27">
        <v>2840000</v>
      </c>
      <c r="C30" s="27">
        <v>2440913.46</v>
      </c>
      <c r="D30" s="27">
        <v>399086.54</v>
      </c>
      <c r="E30" s="29">
        <v>50810.48</v>
      </c>
      <c r="F30" s="29">
        <v>348276.06</v>
      </c>
      <c r="G30" s="28">
        <v>0</v>
      </c>
      <c r="H30" s="27">
        <v>348276.06</v>
      </c>
      <c r="I30" s="28">
        <v>24</v>
      </c>
      <c r="J30" s="28">
        <v>7</v>
      </c>
      <c r="L30" s="5">
        <f t="shared" si="0"/>
        <v>50810.479999999981</v>
      </c>
      <c r="M30" s="5">
        <f t="shared" si="1"/>
        <v>0</v>
      </c>
    </row>
    <row r="31" spans="1:13" ht="24.75" thickBot="1">
      <c r="A31" s="26" t="s">
        <v>42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L31" s="5">
        <f t="shared" si="0"/>
        <v>0</v>
      </c>
      <c r="M31" s="5">
        <f t="shared" si="1"/>
        <v>0</v>
      </c>
    </row>
    <row r="32" spans="1:13" ht="15" thickBot="1">
      <c r="A32" s="26" t="s">
        <v>43</v>
      </c>
      <c r="B32" s="27">
        <v>26350000</v>
      </c>
      <c r="C32" s="27">
        <v>20265480.710000001</v>
      </c>
      <c r="D32" s="27">
        <v>6084519.29</v>
      </c>
      <c r="E32" s="29">
        <v>3666883.13</v>
      </c>
      <c r="F32" s="29">
        <v>2462706.16</v>
      </c>
      <c r="G32" s="27">
        <v>400927</v>
      </c>
      <c r="H32" s="27">
        <v>2061779.16</v>
      </c>
      <c r="I32" s="28">
        <v>237</v>
      </c>
      <c r="J32" s="28">
        <v>95</v>
      </c>
      <c r="L32" s="5">
        <f t="shared" si="0"/>
        <v>3621813.13</v>
      </c>
      <c r="M32" s="5">
        <f t="shared" si="1"/>
        <v>0</v>
      </c>
    </row>
    <row r="33" spans="1:13" ht="15" thickBot="1">
      <c r="A33" s="26" t="s">
        <v>44</v>
      </c>
      <c r="B33" s="27">
        <v>14025200</v>
      </c>
      <c r="C33" s="27">
        <v>9620349.4499999993</v>
      </c>
      <c r="D33" s="27">
        <v>4404850.55</v>
      </c>
      <c r="E33" s="29">
        <v>3150950.61</v>
      </c>
      <c r="F33" s="29">
        <v>1253424.94</v>
      </c>
      <c r="G33" s="27">
        <v>141478</v>
      </c>
      <c r="H33" s="27">
        <v>1111946.94</v>
      </c>
      <c r="I33" s="28">
        <v>150</v>
      </c>
      <c r="J33" s="28">
        <v>90</v>
      </c>
      <c r="L33" s="5">
        <f t="shared" si="0"/>
        <v>3151425.61</v>
      </c>
      <c r="M33" s="5">
        <f t="shared" si="1"/>
        <v>0</v>
      </c>
    </row>
    <row r="34" spans="1:13" ht="24.75" thickBot="1">
      <c r="A34" s="26" t="s">
        <v>45</v>
      </c>
      <c r="B34" s="27">
        <v>5153650</v>
      </c>
      <c r="C34" s="27">
        <v>4003518</v>
      </c>
      <c r="D34" s="27">
        <v>1150132</v>
      </c>
      <c r="E34" s="29">
        <v>923575</v>
      </c>
      <c r="F34" s="29">
        <v>275733</v>
      </c>
      <c r="G34" s="27">
        <v>137074</v>
      </c>
      <c r="H34" s="27">
        <v>138659</v>
      </c>
      <c r="I34" s="28">
        <v>81</v>
      </c>
      <c r="J34" s="28">
        <v>22</v>
      </c>
      <c r="L34" s="5">
        <f t="shared" si="0"/>
        <v>874399</v>
      </c>
      <c r="M34" s="5">
        <f t="shared" si="1"/>
        <v>0</v>
      </c>
    </row>
    <row r="35" spans="1:13" ht="15" thickBot="1">
      <c r="A35" s="26" t="s">
        <v>46</v>
      </c>
      <c r="B35" s="27">
        <v>23260000</v>
      </c>
      <c r="C35" s="27">
        <v>22795444.399999999</v>
      </c>
      <c r="D35" s="27">
        <v>464555.6</v>
      </c>
      <c r="E35" s="27">
        <v>191725</v>
      </c>
      <c r="F35" s="27">
        <v>272830.59999999998</v>
      </c>
      <c r="G35" s="27">
        <v>16115</v>
      </c>
      <c r="H35" s="27">
        <v>256715.6</v>
      </c>
      <c r="I35" s="28">
        <v>654</v>
      </c>
      <c r="J35" s="28">
        <v>18</v>
      </c>
      <c r="L35" s="5">
        <f t="shared" si="0"/>
        <v>191725</v>
      </c>
      <c r="M35" s="5">
        <f t="shared" si="1"/>
        <v>0</v>
      </c>
    </row>
    <row r="36" spans="1:13" ht="15" thickBot="1">
      <c r="A36" s="26" t="s">
        <v>47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L36" s="5">
        <f t="shared" si="0"/>
        <v>0</v>
      </c>
      <c r="M36" s="5">
        <f t="shared" si="1"/>
        <v>0</v>
      </c>
    </row>
    <row r="37" spans="1:13" ht="15" thickBot="1">
      <c r="A37" s="26" t="s">
        <v>48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L37" s="5">
        <f t="shared" si="0"/>
        <v>0</v>
      </c>
      <c r="M37" s="5">
        <f t="shared" si="1"/>
        <v>0</v>
      </c>
    </row>
    <row r="38" spans="1:13" ht="15" thickBot="1">
      <c r="A38" s="26" t="s">
        <v>49</v>
      </c>
      <c r="B38" s="27">
        <v>15957000</v>
      </c>
      <c r="C38" s="27">
        <v>11292397.82</v>
      </c>
      <c r="D38" s="27">
        <v>4664602.18</v>
      </c>
      <c r="E38" s="29">
        <v>4144276.78</v>
      </c>
      <c r="F38" s="29">
        <v>668494.98</v>
      </c>
      <c r="G38" s="27">
        <v>222944.98</v>
      </c>
      <c r="H38" s="27">
        <v>445550</v>
      </c>
      <c r="I38" s="28">
        <v>114</v>
      </c>
      <c r="J38" s="28">
        <v>50</v>
      </c>
      <c r="L38" s="5">
        <f t="shared" si="0"/>
        <v>3996107.1999999997</v>
      </c>
      <c r="M38" s="5">
        <f t="shared" si="1"/>
        <v>0</v>
      </c>
    </row>
    <row r="39" spans="1:13" ht="15" thickBot="1">
      <c r="A39" s="26" t="s">
        <v>50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L39" s="5">
        <f t="shared" si="0"/>
        <v>0</v>
      </c>
      <c r="M39" s="5">
        <f t="shared" si="1"/>
        <v>0</v>
      </c>
    </row>
    <row r="40" spans="1:13" ht="15" thickBot="1">
      <c r="A40" s="26" t="s">
        <v>51</v>
      </c>
      <c r="B40" s="27">
        <v>2950000</v>
      </c>
      <c r="C40" s="27">
        <v>2331033.69</v>
      </c>
      <c r="D40" s="27">
        <v>618966.31000000006</v>
      </c>
      <c r="E40" s="28">
        <v>0</v>
      </c>
      <c r="F40" s="27">
        <v>618966.31000000006</v>
      </c>
      <c r="G40" s="28">
        <v>0</v>
      </c>
      <c r="H40" s="27">
        <v>618966.31000000006</v>
      </c>
      <c r="I40" s="28">
        <v>15</v>
      </c>
      <c r="J40" s="28">
        <v>6</v>
      </c>
      <c r="L40" s="5">
        <f t="shared" si="0"/>
        <v>0</v>
      </c>
      <c r="M40" s="5">
        <f t="shared" si="1"/>
        <v>0</v>
      </c>
    </row>
    <row r="41" spans="1:13" ht="15" thickBot="1">
      <c r="A41" s="26" t="s">
        <v>52</v>
      </c>
      <c r="B41" s="27">
        <v>6832300</v>
      </c>
      <c r="C41" s="27">
        <v>6687874</v>
      </c>
      <c r="D41" s="27">
        <v>144426</v>
      </c>
      <c r="E41" s="27">
        <v>22983</v>
      </c>
      <c r="F41" s="27">
        <v>121443</v>
      </c>
      <c r="G41" s="27">
        <v>5817</v>
      </c>
      <c r="H41" s="27">
        <v>115626</v>
      </c>
      <c r="I41" s="28">
        <v>107</v>
      </c>
      <c r="J41" s="28">
        <v>7</v>
      </c>
      <c r="L41" s="5">
        <f t="shared" si="0"/>
        <v>22983</v>
      </c>
      <c r="M41" s="5">
        <f t="shared" si="1"/>
        <v>0</v>
      </c>
    </row>
    <row r="42" spans="1:13" ht="15" thickBot="1">
      <c r="A42" s="26" t="s">
        <v>53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L42" s="5">
        <f t="shared" si="0"/>
        <v>0</v>
      </c>
      <c r="M42" s="5">
        <f t="shared" si="1"/>
        <v>0</v>
      </c>
    </row>
    <row r="43" spans="1:13" ht="15" thickBot="1">
      <c r="A43" s="26" t="s">
        <v>54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L43" s="5">
        <f t="shared" si="0"/>
        <v>0</v>
      </c>
      <c r="M43" s="5">
        <f t="shared" si="1"/>
        <v>0</v>
      </c>
    </row>
    <row r="44" spans="1:13" ht="15" thickBot="1">
      <c r="A44" s="26" t="s">
        <v>55</v>
      </c>
      <c r="B44" s="27">
        <v>13486375</v>
      </c>
      <c r="C44" s="27">
        <v>12659986.24</v>
      </c>
      <c r="D44" s="27">
        <v>826388.76</v>
      </c>
      <c r="E44" s="29">
        <v>311567</v>
      </c>
      <c r="F44" s="29">
        <v>514821.76</v>
      </c>
      <c r="G44" s="27">
        <v>89547</v>
      </c>
      <c r="H44" s="27">
        <v>425274.76</v>
      </c>
      <c r="I44" s="28">
        <v>268</v>
      </c>
      <c r="J44" s="28">
        <v>28</v>
      </c>
      <c r="L44" s="5">
        <f t="shared" si="0"/>
        <v>311567</v>
      </c>
      <c r="M44" s="5">
        <f t="shared" si="1"/>
        <v>0</v>
      </c>
    </row>
    <row r="45" spans="1:13" ht="15" thickBot="1">
      <c r="A45" s="26" t="s">
        <v>56</v>
      </c>
      <c r="B45" s="27">
        <v>1400000</v>
      </c>
      <c r="C45" s="27">
        <v>1005963.62</v>
      </c>
      <c r="D45" s="27">
        <v>394036.38</v>
      </c>
      <c r="E45" s="29">
        <v>183593</v>
      </c>
      <c r="F45" s="29">
        <v>285443.38</v>
      </c>
      <c r="G45" s="27">
        <v>49664.38</v>
      </c>
      <c r="H45" s="27">
        <v>235779</v>
      </c>
      <c r="I45" s="28">
        <v>11</v>
      </c>
      <c r="J45" s="28">
        <v>6</v>
      </c>
      <c r="L45" s="5">
        <f t="shared" si="0"/>
        <v>108593</v>
      </c>
      <c r="M45" s="5">
        <f t="shared" si="1"/>
        <v>0</v>
      </c>
    </row>
    <row r="46" spans="1:13" ht="15" thickBot="1">
      <c r="A46" s="26" t="s">
        <v>57</v>
      </c>
      <c r="B46" s="27">
        <v>7209400</v>
      </c>
      <c r="C46" s="27">
        <v>6980248.4100000001</v>
      </c>
      <c r="D46" s="27">
        <v>229151.59</v>
      </c>
      <c r="E46" s="27">
        <v>212961</v>
      </c>
      <c r="F46" s="27">
        <v>16190.59</v>
      </c>
      <c r="G46" s="27">
        <v>16190.59</v>
      </c>
      <c r="H46" s="28">
        <v>0</v>
      </c>
      <c r="I46" s="28">
        <v>84</v>
      </c>
      <c r="J46" s="28">
        <v>5</v>
      </c>
      <c r="L46" s="5">
        <f t="shared" si="0"/>
        <v>212961</v>
      </c>
      <c r="M46" s="5">
        <f t="shared" si="1"/>
        <v>0</v>
      </c>
    </row>
    <row r="47" spans="1:13" ht="15" thickBot="1">
      <c r="A47" s="26" t="s">
        <v>58</v>
      </c>
      <c r="B47" s="27">
        <v>36828000</v>
      </c>
      <c r="C47" s="27">
        <v>31677240.25</v>
      </c>
      <c r="D47" s="27">
        <v>5150759.75</v>
      </c>
      <c r="E47" s="27">
        <v>3080373.5</v>
      </c>
      <c r="F47" s="27">
        <v>2070386.25</v>
      </c>
      <c r="G47" s="27">
        <v>489045</v>
      </c>
      <c r="H47" s="27">
        <v>1581341.25</v>
      </c>
      <c r="I47" s="28">
        <v>263</v>
      </c>
      <c r="J47" s="28">
        <v>61</v>
      </c>
      <c r="L47" s="5">
        <f t="shared" si="0"/>
        <v>3080373.5</v>
      </c>
      <c r="M47" s="5">
        <f t="shared" si="1"/>
        <v>0</v>
      </c>
    </row>
    <row r="48" spans="1:13" ht="15" thickBot="1">
      <c r="A48" s="26" t="s">
        <v>59</v>
      </c>
      <c r="B48" s="27">
        <v>26480000</v>
      </c>
      <c r="C48" s="27">
        <v>23944385.039999999</v>
      </c>
      <c r="D48" s="27">
        <v>2535614.96</v>
      </c>
      <c r="E48" s="27">
        <v>937938</v>
      </c>
      <c r="F48" s="27">
        <v>1597676.96</v>
      </c>
      <c r="G48" s="27">
        <v>195461.96</v>
      </c>
      <c r="H48" s="27">
        <v>1402215</v>
      </c>
      <c r="I48" s="28">
        <v>405</v>
      </c>
      <c r="J48" s="28">
        <v>84</v>
      </c>
      <c r="L48" s="5">
        <f t="shared" si="0"/>
        <v>937938</v>
      </c>
      <c r="M48" s="5">
        <f t="shared" si="1"/>
        <v>0</v>
      </c>
    </row>
    <row r="49" spans="1:13" ht="15" thickBot="1">
      <c r="A49" s="26" t="s">
        <v>60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L49" s="5">
        <f t="shared" si="0"/>
        <v>0</v>
      </c>
      <c r="M49" s="5">
        <f t="shared" si="1"/>
        <v>0</v>
      </c>
    </row>
    <row r="50" spans="1:13" ht="15" thickBot="1">
      <c r="A50" s="26" t="s">
        <v>61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L50" s="5">
        <f t="shared" si="0"/>
        <v>0</v>
      </c>
      <c r="M50" s="5">
        <f t="shared" si="1"/>
        <v>0</v>
      </c>
    </row>
    <row r="51" spans="1:13" ht="15" thickBot="1">
      <c r="A51" s="26" t="s">
        <v>62</v>
      </c>
      <c r="B51" s="27">
        <v>14410000</v>
      </c>
      <c r="C51" s="27">
        <v>11061835.6</v>
      </c>
      <c r="D51" s="27">
        <v>3348164.4</v>
      </c>
      <c r="E51" s="27">
        <v>2656646</v>
      </c>
      <c r="F51" s="27">
        <v>691518.4</v>
      </c>
      <c r="G51" s="27">
        <v>22692</v>
      </c>
      <c r="H51" s="27">
        <v>668826.4</v>
      </c>
      <c r="I51" s="28">
        <v>137</v>
      </c>
      <c r="J51" s="28">
        <v>42</v>
      </c>
      <c r="L51" s="5">
        <f t="shared" si="0"/>
        <v>2656646</v>
      </c>
      <c r="M51" s="5">
        <f t="shared" si="1"/>
        <v>0</v>
      </c>
    </row>
    <row r="52" spans="1:13" ht="15" thickBot="1">
      <c r="A52" s="26" t="s">
        <v>63</v>
      </c>
      <c r="B52" s="27">
        <v>47506770</v>
      </c>
      <c r="C52" s="27">
        <v>44327977.759999998</v>
      </c>
      <c r="D52" s="27">
        <v>3178792.24</v>
      </c>
      <c r="E52" s="29">
        <v>1396120.21</v>
      </c>
      <c r="F52" s="29">
        <v>1774438.59</v>
      </c>
      <c r="G52" s="27">
        <v>180491</v>
      </c>
      <c r="H52" s="27">
        <v>1593947.59</v>
      </c>
      <c r="I52" s="28">
        <v>865</v>
      </c>
      <c r="J52" s="28">
        <v>91</v>
      </c>
      <c r="L52" s="5">
        <f t="shared" si="0"/>
        <v>1404353.6500000001</v>
      </c>
      <c r="M52" s="5">
        <f t="shared" si="1"/>
        <v>0</v>
      </c>
    </row>
    <row r="53" spans="1:13" ht="15" thickBot="1">
      <c r="A53" s="26" t="s">
        <v>64</v>
      </c>
      <c r="B53" s="27">
        <v>36560000</v>
      </c>
      <c r="C53" s="27">
        <v>27668313.420000002</v>
      </c>
      <c r="D53" s="27">
        <v>8891686.5800000001</v>
      </c>
      <c r="E53" s="29">
        <v>4584591</v>
      </c>
      <c r="F53" s="29">
        <v>4389096.58</v>
      </c>
      <c r="G53" s="27">
        <v>659275</v>
      </c>
      <c r="H53" s="27">
        <v>3729821.58</v>
      </c>
      <c r="I53" s="28">
        <v>246</v>
      </c>
      <c r="J53" s="28">
        <v>119</v>
      </c>
      <c r="L53" s="5">
        <f t="shared" si="0"/>
        <v>4502590</v>
      </c>
      <c r="M53" s="5">
        <f t="shared" si="1"/>
        <v>0</v>
      </c>
    </row>
    <row r="54" spans="1:13" ht="15" thickBot="1">
      <c r="A54" s="26" t="s">
        <v>65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L54" s="5">
        <f t="shared" si="0"/>
        <v>0</v>
      </c>
      <c r="M54" s="5">
        <f t="shared" si="1"/>
        <v>0</v>
      </c>
    </row>
    <row r="55" spans="1:13" ht="15" thickBot="1">
      <c r="A55" s="26" t="s">
        <v>66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L55" s="5">
        <f t="shared" si="0"/>
        <v>0</v>
      </c>
      <c r="M55" s="5">
        <f t="shared" si="1"/>
        <v>0</v>
      </c>
    </row>
    <row r="56" spans="1:13" ht="15" thickBot="1">
      <c r="A56" s="26" t="s">
        <v>67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L56" s="5">
        <f t="shared" si="0"/>
        <v>0</v>
      </c>
      <c r="M56" s="5">
        <f t="shared" si="1"/>
        <v>0</v>
      </c>
    </row>
    <row r="57" spans="1:13" ht="15" thickBot="1">
      <c r="A57" s="26" t="s">
        <v>68</v>
      </c>
      <c r="B57" s="27">
        <v>2420000</v>
      </c>
      <c r="C57" s="27">
        <v>2260908</v>
      </c>
      <c r="D57" s="27">
        <v>159092</v>
      </c>
      <c r="E57" s="28">
        <v>0</v>
      </c>
      <c r="F57" s="27">
        <v>159092</v>
      </c>
      <c r="G57" s="28">
        <v>0</v>
      </c>
      <c r="H57" s="27">
        <v>159092</v>
      </c>
      <c r="I57" s="28">
        <v>17</v>
      </c>
      <c r="J57" s="28">
        <v>3</v>
      </c>
      <c r="L57" s="5">
        <f t="shared" si="0"/>
        <v>0</v>
      </c>
      <c r="M57" s="5">
        <f t="shared" si="1"/>
        <v>0</v>
      </c>
    </row>
    <row r="58" spans="1:13" ht="15" thickBot="1">
      <c r="A58" s="26" t="s">
        <v>69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L58" s="5">
        <f t="shared" si="0"/>
        <v>0</v>
      </c>
      <c r="M58" s="5">
        <f t="shared" si="1"/>
        <v>0</v>
      </c>
    </row>
    <row r="59" spans="1:13" ht="15" thickBot="1">
      <c r="A59" s="26" t="s">
        <v>70</v>
      </c>
      <c r="B59" s="27">
        <v>8583000</v>
      </c>
      <c r="C59" s="27">
        <v>6310750.9699999997</v>
      </c>
      <c r="D59" s="27">
        <v>2272249.0299999998</v>
      </c>
      <c r="E59" s="27">
        <v>2238983.37</v>
      </c>
      <c r="F59" s="27">
        <v>33265.660000000003</v>
      </c>
      <c r="G59" s="27">
        <v>33265.660000000003</v>
      </c>
      <c r="H59" s="28">
        <v>0</v>
      </c>
      <c r="I59" s="28">
        <v>54</v>
      </c>
      <c r="J59" s="28">
        <v>18</v>
      </c>
      <c r="L59" s="5">
        <f t="shared" si="0"/>
        <v>2238983.3699999996</v>
      </c>
      <c r="M59" s="5">
        <f t="shared" si="1"/>
        <v>0</v>
      </c>
    </row>
    <row r="60" spans="1:13" ht="15" thickBot="1">
      <c r="A60" s="26" t="s">
        <v>71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L60" s="5">
        <f t="shared" si="0"/>
        <v>0</v>
      </c>
      <c r="M60" s="5">
        <f t="shared" si="1"/>
        <v>0</v>
      </c>
    </row>
    <row r="61" spans="1:13" ht="15" thickBot="1">
      <c r="A61" s="26" t="s">
        <v>72</v>
      </c>
      <c r="B61" s="27">
        <v>3360000</v>
      </c>
      <c r="C61" s="27">
        <v>2774065.14</v>
      </c>
      <c r="D61" s="27">
        <v>585934.86</v>
      </c>
      <c r="E61" s="27">
        <v>397868.86</v>
      </c>
      <c r="F61" s="27">
        <v>188066</v>
      </c>
      <c r="G61" s="28">
        <v>0</v>
      </c>
      <c r="H61" s="27">
        <v>188066</v>
      </c>
      <c r="I61" s="28">
        <v>32</v>
      </c>
      <c r="J61" s="28">
        <v>9</v>
      </c>
      <c r="L61" s="5">
        <f t="shared" si="0"/>
        <v>397868.86</v>
      </c>
      <c r="M61" s="5">
        <f t="shared" si="1"/>
        <v>0</v>
      </c>
    </row>
    <row r="62" spans="1:13" ht="15" thickBot="1">
      <c r="A62" s="26" t="s">
        <v>73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L62" s="5">
        <f t="shared" si="0"/>
        <v>0</v>
      </c>
      <c r="M62" s="5">
        <f t="shared" si="1"/>
        <v>0</v>
      </c>
    </row>
    <row r="63" spans="1:13" ht="15" thickBot="1">
      <c r="A63" s="26" t="s">
        <v>74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L63" s="5">
        <f t="shared" si="0"/>
        <v>0</v>
      </c>
      <c r="M63" s="5">
        <f t="shared" si="1"/>
        <v>0</v>
      </c>
    </row>
    <row r="64" spans="1:13" ht="15" thickBot="1">
      <c r="A64" s="26" t="s">
        <v>75</v>
      </c>
      <c r="B64" s="27">
        <v>8706000</v>
      </c>
      <c r="C64" s="27">
        <v>7572336</v>
      </c>
      <c r="D64" s="27">
        <v>1133664</v>
      </c>
      <c r="E64" s="27">
        <v>1009548</v>
      </c>
      <c r="F64" s="27">
        <v>124116</v>
      </c>
      <c r="G64" s="27">
        <v>103316</v>
      </c>
      <c r="H64" s="27">
        <v>20800</v>
      </c>
      <c r="I64" s="28">
        <v>103</v>
      </c>
      <c r="J64" s="28">
        <v>19</v>
      </c>
      <c r="L64" s="5">
        <f t="shared" si="0"/>
        <v>1009548</v>
      </c>
      <c r="M64" s="5">
        <f t="shared" si="1"/>
        <v>0</v>
      </c>
    </row>
    <row r="65" spans="1:13" ht="15" thickBot="1">
      <c r="A65" s="26" t="s">
        <v>76</v>
      </c>
      <c r="B65" s="27">
        <v>50635000</v>
      </c>
      <c r="C65" s="27">
        <v>45124155</v>
      </c>
      <c r="D65" s="27">
        <v>5510845</v>
      </c>
      <c r="E65" s="29">
        <v>4636870</v>
      </c>
      <c r="F65" s="29">
        <v>739694</v>
      </c>
      <c r="G65" s="27">
        <v>323294</v>
      </c>
      <c r="H65" s="27">
        <v>416400</v>
      </c>
      <c r="I65" s="28">
        <v>404</v>
      </c>
      <c r="J65" s="28">
        <v>62</v>
      </c>
      <c r="L65" s="5">
        <f t="shared" si="0"/>
        <v>4771151</v>
      </c>
      <c r="M65" s="5">
        <f t="shared" si="1"/>
        <v>0</v>
      </c>
    </row>
    <row r="66" spans="1:13" ht="15" thickBot="1">
      <c r="A66" s="26" t="s">
        <v>77</v>
      </c>
      <c r="B66" s="27">
        <v>29185000</v>
      </c>
      <c r="C66" s="27">
        <v>24733602.66</v>
      </c>
      <c r="D66" s="27">
        <v>4451397.34</v>
      </c>
      <c r="E66" s="27">
        <v>4315839.34</v>
      </c>
      <c r="F66" s="27">
        <v>135558</v>
      </c>
      <c r="G66" s="27">
        <v>69658</v>
      </c>
      <c r="H66" s="27">
        <v>65900</v>
      </c>
      <c r="I66" s="28">
        <v>519</v>
      </c>
      <c r="J66" s="28">
        <v>109</v>
      </c>
      <c r="L66" s="5">
        <f t="shared" si="0"/>
        <v>4315839.34</v>
      </c>
      <c r="M66" s="5">
        <f t="shared" si="1"/>
        <v>0</v>
      </c>
    </row>
    <row r="67" spans="1:13" ht="15" thickBot="1">
      <c r="A67" s="26" t="s">
        <v>78</v>
      </c>
      <c r="B67" s="27">
        <v>5915000</v>
      </c>
      <c r="C67" s="27">
        <v>4245176.78</v>
      </c>
      <c r="D67" s="27">
        <v>1669823.22</v>
      </c>
      <c r="E67" s="29">
        <v>134788</v>
      </c>
      <c r="F67" s="29">
        <v>1537735.22</v>
      </c>
      <c r="G67" s="27">
        <v>80288</v>
      </c>
      <c r="H67" s="27">
        <v>1457447.22</v>
      </c>
      <c r="I67" s="28">
        <v>126</v>
      </c>
      <c r="J67" s="28">
        <v>53</v>
      </c>
      <c r="L67" s="5">
        <f t="shared" si="0"/>
        <v>132088</v>
      </c>
      <c r="M67" s="5">
        <f t="shared" si="1"/>
        <v>0</v>
      </c>
    </row>
    <row r="68" spans="1:13" ht="15" thickBot="1">
      <c r="A68" s="26" t="s">
        <v>79</v>
      </c>
      <c r="B68" s="27">
        <v>29775000</v>
      </c>
      <c r="C68" s="27">
        <v>22515856.800000001</v>
      </c>
      <c r="D68" s="27">
        <v>7259143.2000000002</v>
      </c>
      <c r="E68" s="29">
        <v>3125162.2</v>
      </c>
      <c r="F68" s="29">
        <v>4047981</v>
      </c>
      <c r="G68" s="27">
        <v>318316</v>
      </c>
      <c r="H68" s="27">
        <v>3729665</v>
      </c>
      <c r="I68" s="28">
        <v>647</v>
      </c>
      <c r="J68" s="28">
        <v>170</v>
      </c>
      <c r="L68" s="5">
        <f t="shared" si="0"/>
        <v>3211162.2</v>
      </c>
      <c r="M68" s="5">
        <f t="shared" si="1"/>
        <v>0</v>
      </c>
    </row>
    <row r="69" spans="1:13" ht="15" thickBot="1">
      <c r="A69" s="26" t="s">
        <v>80</v>
      </c>
      <c r="B69" s="27">
        <v>10452300</v>
      </c>
      <c r="C69" s="27">
        <v>7180968</v>
      </c>
      <c r="D69" s="27">
        <v>3271332</v>
      </c>
      <c r="E69" s="27">
        <v>714740</v>
      </c>
      <c r="F69" s="27">
        <v>2556592</v>
      </c>
      <c r="G69" s="27">
        <v>178152</v>
      </c>
      <c r="H69" s="27">
        <v>2378440</v>
      </c>
      <c r="I69" s="28">
        <v>77</v>
      </c>
      <c r="J69" s="28">
        <v>33</v>
      </c>
      <c r="L69" s="5">
        <f t="shared" ref="L69:L81" si="2">+D69-F69</f>
        <v>714740</v>
      </c>
      <c r="M69" s="5">
        <f t="shared" ref="M69:M81" si="3">+L69+F69-D69</f>
        <v>0</v>
      </c>
    </row>
    <row r="70" spans="1:13" ht="15" thickBot="1">
      <c r="A70" s="26" t="s">
        <v>81</v>
      </c>
      <c r="B70" s="27">
        <v>40895000</v>
      </c>
      <c r="C70" s="27">
        <v>37890881.170000002</v>
      </c>
      <c r="D70" s="27">
        <v>3004118.83</v>
      </c>
      <c r="E70" s="29">
        <v>2190199.54</v>
      </c>
      <c r="F70" s="29">
        <v>815435.29</v>
      </c>
      <c r="G70" s="27">
        <v>396906.96</v>
      </c>
      <c r="H70" s="27">
        <v>418528.33</v>
      </c>
      <c r="I70" s="28">
        <v>450</v>
      </c>
      <c r="J70" s="28">
        <v>59</v>
      </c>
      <c r="L70" s="5">
        <f t="shared" si="2"/>
        <v>2188683.54</v>
      </c>
      <c r="M70" s="5">
        <f t="shared" si="3"/>
        <v>0</v>
      </c>
    </row>
    <row r="71" spans="1:13" ht="15" thickBot="1">
      <c r="A71" s="26" t="s">
        <v>82</v>
      </c>
      <c r="B71" s="27">
        <v>20234620</v>
      </c>
      <c r="C71" s="27">
        <v>10705834.460000001</v>
      </c>
      <c r="D71" s="27">
        <v>9528785.5399999991</v>
      </c>
      <c r="E71" s="29">
        <v>7956380.54</v>
      </c>
      <c r="F71" s="29">
        <v>1456405</v>
      </c>
      <c r="G71" s="27">
        <v>15206</v>
      </c>
      <c r="H71" s="27">
        <v>1441199</v>
      </c>
      <c r="I71" s="28">
        <v>308</v>
      </c>
      <c r="J71" s="28">
        <v>182</v>
      </c>
      <c r="L71" s="5">
        <f t="shared" si="2"/>
        <v>8072380.5399999991</v>
      </c>
      <c r="M71" s="5">
        <f t="shared" si="3"/>
        <v>0</v>
      </c>
    </row>
    <row r="72" spans="1:13" ht="15" thickBot="1">
      <c r="A72" s="26" t="s">
        <v>83</v>
      </c>
      <c r="B72" s="27">
        <v>14503473</v>
      </c>
      <c r="C72" s="27">
        <v>13609891.560000001</v>
      </c>
      <c r="D72" s="27">
        <v>893581.44</v>
      </c>
      <c r="E72" s="29">
        <v>392417.59</v>
      </c>
      <c r="F72" s="29">
        <v>501163.85</v>
      </c>
      <c r="G72" s="27">
        <v>151502</v>
      </c>
      <c r="H72" s="27">
        <v>349661.85</v>
      </c>
      <c r="I72" s="28">
        <v>286</v>
      </c>
      <c r="J72" s="28">
        <v>28</v>
      </c>
      <c r="L72" s="5">
        <f t="shared" si="2"/>
        <v>392417.58999999997</v>
      </c>
      <c r="M72" s="5">
        <f t="shared" si="3"/>
        <v>0</v>
      </c>
    </row>
    <row r="73" spans="1:13" ht="15" thickBot="1">
      <c r="A73" s="26" t="s">
        <v>84</v>
      </c>
      <c r="B73" s="27">
        <v>14544500</v>
      </c>
      <c r="C73" s="27">
        <v>12810208.73</v>
      </c>
      <c r="D73" s="27">
        <v>1734291.27</v>
      </c>
      <c r="E73" s="29">
        <v>609504.07999999996</v>
      </c>
      <c r="F73" s="29">
        <v>1125031.19</v>
      </c>
      <c r="G73" s="27">
        <v>202489.79</v>
      </c>
      <c r="H73" s="27">
        <v>922541.4</v>
      </c>
      <c r="I73" s="28">
        <v>291</v>
      </c>
      <c r="J73" s="28">
        <v>75</v>
      </c>
      <c r="L73" s="5">
        <f t="shared" si="2"/>
        <v>609260.08000000007</v>
      </c>
      <c r="M73" s="5">
        <f t="shared" si="3"/>
        <v>0</v>
      </c>
    </row>
    <row r="74" spans="1:13" ht="15" thickBot="1">
      <c r="A74" s="26" t="s">
        <v>85</v>
      </c>
      <c r="B74" s="27">
        <v>23061000</v>
      </c>
      <c r="C74" s="27">
        <v>21930761.920000002</v>
      </c>
      <c r="D74" s="27">
        <v>1130238.08</v>
      </c>
      <c r="E74" s="27">
        <v>1010291.08</v>
      </c>
      <c r="F74" s="27">
        <v>119947</v>
      </c>
      <c r="G74" s="27">
        <v>19947</v>
      </c>
      <c r="H74" s="27">
        <v>100000</v>
      </c>
      <c r="I74" s="28">
        <v>205</v>
      </c>
      <c r="J74" s="28">
        <v>14</v>
      </c>
      <c r="L74" s="5">
        <f t="shared" si="2"/>
        <v>1010291.0800000001</v>
      </c>
      <c r="M74" s="5">
        <f t="shared" si="3"/>
        <v>0</v>
      </c>
    </row>
    <row r="75" spans="1:13" ht="15" thickBot="1">
      <c r="A75" s="26" t="s">
        <v>86</v>
      </c>
      <c r="B75" s="27">
        <v>17191160</v>
      </c>
      <c r="C75" s="27">
        <v>17022054</v>
      </c>
      <c r="D75" s="27">
        <v>169106</v>
      </c>
      <c r="E75" s="27">
        <v>112764</v>
      </c>
      <c r="F75" s="27">
        <v>56342</v>
      </c>
      <c r="G75" s="28">
        <v>0</v>
      </c>
      <c r="H75" s="27">
        <v>56342</v>
      </c>
      <c r="I75" s="28">
        <v>177</v>
      </c>
      <c r="J75" s="28">
        <v>6</v>
      </c>
      <c r="L75" s="5">
        <f t="shared" si="2"/>
        <v>112764</v>
      </c>
      <c r="M75" s="5">
        <f t="shared" si="3"/>
        <v>0</v>
      </c>
    </row>
    <row r="76" spans="1:13" ht="15" thickBot="1">
      <c r="A76" s="26" t="s">
        <v>87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L76" s="5">
        <f t="shared" si="2"/>
        <v>0</v>
      </c>
      <c r="M76" s="5">
        <f t="shared" si="3"/>
        <v>0</v>
      </c>
    </row>
    <row r="77" spans="1:13" ht="15" thickBot="1">
      <c r="A77" s="26" t="s">
        <v>88</v>
      </c>
      <c r="B77" s="27">
        <v>18541828</v>
      </c>
      <c r="C77" s="27">
        <v>18083311.5</v>
      </c>
      <c r="D77" s="27">
        <v>458516.5</v>
      </c>
      <c r="E77" s="27">
        <v>72172</v>
      </c>
      <c r="F77" s="27">
        <v>386344.5</v>
      </c>
      <c r="G77" s="27">
        <v>13545</v>
      </c>
      <c r="H77" s="27">
        <v>372799.5</v>
      </c>
      <c r="I77" s="28">
        <v>182</v>
      </c>
      <c r="J77" s="28">
        <v>12</v>
      </c>
      <c r="L77" s="5">
        <f t="shared" si="2"/>
        <v>72172</v>
      </c>
      <c r="M77" s="5">
        <f t="shared" si="3"/>
        <v>0</v>
      </c>
    </row>
    <row r="78" spans="1:13" ht="15" thickBot="1">
      <c r="A78" s="26" t="s">
        <v>89</v>
      </c>
      <c r="B78" s="27">
        <v>27142435</v>
      </c>
      <c r="C78" s="27">
        <v>19831268.5</v>
      </c>
      <c r="D78" s="27">
        <v>7311166.5</v>
      </c>
      <c r="E78" s="29">
        <v>2131272.5</v>
      </c>
      <c r="F78" s="29">
        <v>5184057</v>
      </c>
      <c r="G78" s="27">
        <v>959709</v>
      </c>
      <c r="H78" s="27">
        <v>4224348</v>
      </c>
      <c r="I78" s="28">
        <v>240</v>
      </c>
      <c r="J78" s="28">
        <v>64</v>
      </c>
      <c r="L78" s="5">
        <f t="shared" si="2"/>
        <v>2127109.5</v>
      </c>
      <c r="M78" s="5">
        <f t="shared" si="3"/>
        <v>0</v>
      </c>
    </row>
    <row r="79" spans="1:13" ht="15" thickBot="1">
      <c r="A79" s="26" t="s">
        <v>90</v>
      </c>
      <c r="B79" s="27">
        <v>25751910</v>
      </c>
      <c r="C79" s="27">
        <v>24262576.850000001</v>
      </c>
      <c r="D79" s="27">
        <v>1489333.15</v>
      </c>
      <c r="E79" s="29">
        <v>1374770.13</v>
      </c>
      <c r="F79" s="29">
        <v>114563.01</v>
      </c>
      <c r="G79" s="28">
        <v>0</v>
      </c>
      <c r="H79" s="27">
        <v>114563.01</v>
      </c>
      <c r="I79" s="28">
        <v>383</v>
      </c>
      <c r="J79" s="28">
        <v>31</v>
      </c>
      <c r="L79" s="5">
        <f t="shared" si="2"/>
        <v>1374770.14</v>
      </c>
      <c r="M79" s="5">
        <f t="shared" si="3"/>
        <v>0</v>
      </c>
    </row>
    <row r="80" spans="1:13" ht="15" thickBot="1">
      <c r="A80" s="26" t="s">
        <v>91</v>
      </c>
      <c r="B80" s="27">
        <v>22680000</v>
      </c>
      <c r="C80" s="27">
        <v>19051797.399999999</v>
      </c>
      <c r="D80" s="27">
        <v>3628202.6</v>
      </c>
      <c r="E80" s="27">
        <v>2522324.6</v>
      </c>
      <c r="F80" s="27">
        <v>1105878</v>
      </c>
      <c r="G80" s="27">
        <v>46672</v>
      </c>
      <c r="H80" s="27">
        <v>1059206</v>
      </c>
      <c r="I80" s="28">
        <v>187</v>
      </c>
      <c r="J80" s="28">
        <v>65</v>
      </c>
      <c r="L80" s="5">
        <f t="shared" si="2"/>
        <v>2522324.6</v>
      </c>
      <c r="M80" s="5">
        <f t="shared" si="3"/>
        <v>0</v>
      </c>
    </row>
    <row r="81" spans="1:13" ht="15" thickBot="1">
      <c r="A81" s="31" t="s">
        <v>92</v>
      </c>
      <c r="B81" s="32">
        <v>970714235.94000006</v>
      </c>
      <c r="C81" s="32">
        <v>836683669.40999997</v>
      </c>
      <c r="D81" s="32">
        <v>134030566.53</v>
      </c>
      <c r="E81" s="32">
        <v>83005875</v>
      </c>
      <c r="F81" s="32">
        <v>50816174.25</v>
      </c>
      <c r="G81" s="32">
        <v>8279035.8700000001</v>
      </c>
      <c r="H81" s="32">
        <v>42537138.380000003</v>
      </c>
      <c r="I81" s="33">
        <v>12588</v>
      </c>
      <c r="J81" s="33">
        <v>2455</v>
      </c>
      <c r="L81" s="5">
        <f t="shared" si="2"/>
        <v>83214392.280000001</v>
      </c>
      <c r="M81" s="5">
        <f t="shared" si="3"/>
        <v>0</v>
      </c>
    </row>
  </sheetData>
  <mergeCells count="11">
    <mergeCell ref="J2:J3"/>
    <mergeCell ref="A1:C1"/>
    <mergeCell ref="D1:G1"/>
    <mergeCell ref="H1:I1"/>
    <mergeCell ref="A2:A3"/>
    <mergeCell ref="B2:B3"/>
    <mergeCell ref="C2:C3"/>
    <mergeCell ref="D2:D3"/>
    <mergeCell ref="G2:G3"/>
    <mergeCell ref="H2:H3"/>
    <mergeCell ref="I2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L4" sqref="L4:M4"/>
    </sheetView>
  </sheetViews>
  <sheetFormatPr defaultRowHeight="14.25"/>
  <cols>
    <col min="1" max="1" width="8.875" bestFit="1" customWidth="1"/>
    <col min="2" max="3" width="13" bestFit="1" customWidth="1"/>
    <col min="4" max="6" width="11.625" bestFit="1" customWidth="1"/>
    <col min="7" max="7" width="10.75" bestFit="1" customWidth="1"/>
    <col min="8" max="8" width="11.625" bestFit="1" customWidth="1"/>
    <col min="9" max="9" width="5.625" bestFit="1" customWidth="1"/>
    <col min="10" max="10" width="10.25" bestFit="1" customWidth="1"/>
    <col min="12" max="12" width="13.875" bestFit="1" customWidth="1"/>
  </cols>
  <sheetData>
    <row r="1" spans="1:13" ht="15" thickBot="1">
      <c r="A1" s="95" t="s">
        <v>0</v>
      </c>
      <c r="B1" s="96"/>
      <c r="C1" s="97"/>
      <c r="D1" s="95" t="s">
        <v>1</v>
      </c>
      <c r="E1" s="96"/>
      <c r="F1" s="96"/>
      <c r="G1" s="97"/>
      <c r="H1" s="95" t="s">
        <v>2</v>
      </c>
      <c r="I1" s="97"/>
      <c r="J1" s="17"/>
    </row>
    <row r="2" spans="1:13" ht="24.75" thickTop="1">
      <c r="A2" s="98" t="s">
        <v>3</v>
      </c>
      <c r="B2" s="98" t="s">
        <v>4</v>
      </c>
      <c r="C2" s="98" t="s">
        <v>5</v>
      </c>
      <c r="D2" s="98" t="s">
        <v>6</v>
      </c>
      <c r="E2" s="15" t="s">
        <v>7</v>
      </c>
      <c r="F2" s="15" t="s">
        <v>8</v>
      </c>
      <c r="G2" s="98" t="s">
        <v>9</v>
      </c>
      <c r="H2" s="98" t="s">
        <v>10</v>
      </c>
      <c r="I2" s="98" t="s">
        <v>11</v>
      </c>
      <c r="J2" s="93" t="s">
        <v>12</v>
      </c>
    </row>
    <row r="3" spans="1:13" ht="24.75" thickBot="1">
      <c r="A3" s="94"/>
      <c r="B3" s="94"/>
      <c r="C3" s="94"/>
      <c r="D3" s="94"/>
      <c r="E3" s="16" t="s">
        <v>13</v>
      </c>
      <c r="F3" s="16" t="s">
        <v>14</v>
      </c>
      <c r="G3" s="94"/>
      <c r="H3" s="94"/>
      <c r="I3" s="94"/>
      <c r="J3" s="94"/>
    </row>
    <row r="4" spans="1:13" ht="15.75" thickTop="1" thickBot="1">
      <c r="A4" s="26" t="s">
        <v>15</v>
      </c>
      <c r="B4" s="27">
        <v>24000000</v>
      </c>
      <c r="C4" s="27">
        <v>13972339</v>
      </c>
      <c r="D4" s="27">
        <v>10027661</v>
      </c>
      <c r="E4" s="27">
        <v>7940334</v>
      </c>
      <c r="F4" s="27">
        <v>2087327</v>
      </c>
      <c r="G4" s="27">
        <v>707186</v>
      </c>
      <c r="H4" s="27">
        <v>1380141</v>
      </c>
      <c r="I4" s="28">
        <v>122</v>
      </c>
      <c r="J4" s="28">
        <v>84</v>
      </c>
      <c r="L4" s="5">
        <f>+D4-F4</f>
        <v>7940334</v>
      </c>
      <c r="M4" s="5">
        <f>+L4+F4-D4</f>
        <v>0</v>
      </c>
    </row>
    <row r="5" spans="1:13" ht="24.75" thickBot="1">
      <c r="A5" s="26" t="s">
        <v>16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L5" s="5">
        <f t="shared" ref="L5:L68" si="0">+D5-F5</f>
        <v>0</v>
      </c>
      <c r="M5" s="5">
        <f t="shared" ref="M5:M68" si="1">+L5+F5-D5</f>
        <v>0</v>
      </c>
    </row>
    <row r="6" spans="1:13" ht="15" thickBot="1">
      <c r="A6" s="26" t="s">
        <v>17</v>
      </c>
      <c r="B6" s="27">
        <v>40000000</v>
      </c>
      <c r="C6" s="27">
        <v>37049570</v>
      </c>
      <c r="D6" s="27">
        <v>2950430</v>
      </c>
      <c r="E6" s="27">
        <v>2410690</v>
      </c>
      <c r="F6" s="27">
        <v>539740</v>
      </c>
      <c r="G6" s="27">
        <v>243752</v>
      </c>
      <c r="H6" s="27">
        <v>295988</v>
      </c>
      <c r="I6" s="28">
        <v>332</v>
      </c>
      <c r="J6" s="28">
        <v>50</v>
      </c>
      <c r="L6" s="5">
        <f t="shared" si="0"/>
        <v>2410690</v>
      </c>
      <c r="M6" s="5">
        <f t="shared" si="1"/>
        <v>0</v>
      </c>
    </row>
    <row r="7" spans="1:13" ht="15" thickBot="1">
      <c r="A7" s="26" t="s">
        <v>18</v>
      </c>
      <c r="B7" s="27">
        <v>40000000</v>
      </c>
      <c r="C7" s="27">
        <v>27797801</v>
      </c>
      <c r="D7" s="27">
        <v>12202199</v>
      </c>
      <c r="E7" s="27">
        <v>10534919</v>
      </c>
      <c r="F7" s="27">
        <v>1667280</v>
      </c>
      <c r="G7" s="27">
        <v>762151</v>
      </c>
      <c r="H7" s="27">
        <v>905129</v>
      </c>
      <c r="I7" s="28">
        <v>353</v>
      </c>
      <c r="J7" s="28">
        <v>168</v>
      </c>
      <c r="L7" s="5">
        <f t="shared" si="0"/>
        <v>10534919</v>
      </c>
      <c r="M7" s="5">
        <f t="shared" si="1"/>
        <v>0</v>
      </c>
    </row>
    <row r="8" spans="1:13" ht="15" thickBot="1">
      <c r="A8" s="26" t="s">
        <v>19</v>
      </c>
      <c r="B8" s="27">
        <v>40000000</v>
      </c>
      <c r="C8" s="27">
        <v>34918118.789999999</v>
      </c>
      <c r="D8" s="27">
        <v>5081881.21</v>
      </c>
      <c r="E8" s="29">
        <v>2190900</v>
      </c>
      <c r="F8" s="29">
        <v>2890442.21</v>
      </c>
      <c r="G8" s="27">
        <v>331989.21000000002</v>
      </c>
      <c r="H8" s="27">
        <v>2558453</v>
      </c>
      <c r="I8" s="28">
        <v>384</v>
      </c>
      <c r="J8" s="28">
        <v>113</v>
      </c>
      <c r="L8" s="5">
        <f t="shared" si="0"/>
        <v>2191439</v>
      </c>
      <c r="M8" s="5">
        <f t="shared" si="1"/>
        <v>0</v>
      </c>
    </row>
    <row r="9" spans="1:13" ht="15" thickBot="1">
      <c r="A9" s="26" t="s">
        <v>20</v>
      </c>
      <c r="B9" s="27">
        <v>60000000</v>
      </c>
      <c r="C9" s="27">
        <v>49585291.240000002</v>
      </c>
      <c r="D9" s="27">
        <v>10414708.76</v>
      </c>
      <c r="E9" s="29">
        <v>6311456.3899999997</v>
      </c>
      <c r="F9" s="29">
        <v>4109168.37</v>
      </c>
      <c r="G9" s="27">
        <v>1800785.8</v>
      </c>
      <c r="H9" s="27">
        <v>2308382.5699999998</v>
      </c>
      <c r="I9" s="28">
        <v>453</v>
      </c>
      <c r="J9" s="28">
        <v>167</v>
      </c>
      <c r="L9" s="5">
        <f t="shared" si="0"/>
        <v>6305540.3899999997</v>
      </c>
      <c r="M9" s="5">
        <f t="shared" si="1"/>
        <v>0</v>
      </c>
    </row>
    <row r="10" spans="1:13" ht="15" thickBot="1">
      <c r="A10" s="26" t="s">
        <v>21</v>
      </c>
      <c r="B10" s="27">
        <v>12475000</v>
      </c>
      <c r="C10" s="27">
        <v>9304760.0199999996</v>
      </c>
      <c r="D10" s="27">
        <v>3170239.98</v>
      </c>
      <c r="E10" s="29">
        <v>3087145.46</v>
      </c>
      <c r="F10" s="29">
        <v>83695.649999999994</v>
      </c>
      <c r="G10" s="27">
        <v>28038.65</v>
      </c>
      <c r="H10" s="27">
        <v>55657</v>
      </c>
      <c r="I10" s="28">
        <v>65</v>
      </c>
      <c r="J10" s="28">
        <v>34</v>
      </c>
      <c r="L10" s="5">
        <f t="shared" si="0"/>
        <v>3086544.33</v>
      </c>
      <c r="M10" s="5">
        <f t="shared" si="1"/>
        <v>0</v>
      </c>
    </row>
    <row r="11" spans="1:13" ht="15" thickBot="1">
      <c r="A11" s="26" t="s">
        <v>22</v>
      </c>
      <c r="B11" s="27">
        <v>26632605</v>
      </c>
      <c r="C11" s="27">
        <v>21993076.800000001</v>
      </c>
      <c r="D11" s="27">
        <v>4639528.2</v>
      </c>
      <c r="E11" s="29">
        <v>1949586.74</v>
      </c>
      <c r="F11" s="29">
        <v>2684796.26</v>
      </c>
      <c r="G11" s="27">
        <v>43000</v>
      </c>
      <c r="H11" s="27">
        <v>2641796.2599999998</v>
      </c>
      <c r="I11" s="28">
        <v>145</v>
      </c>
      <c r="J11" s="28">
        <v>55</v>
      </c>
      <c r="L11" s="5">
        <f t="shared" si="0"/>
        <v>1954731.9400000004</v>
      </c>
      <c r="M11" s="5">
        <f t="shared" si="1"/>
        <v>0</v>
      </c>
    </row>
    <row r="12" spans="1:13" ht="15" thickBot="1">
      <c r="A12" s="26" t="s">
        <v>23</v>
      </c>
      <c r="B12" s="27">
        <v>11348870</v>
      </c>
      <c r="C12" s="27">
        <v>10266645.789999999</v>
      </c>
      <c r="D12" s="27">
        <v>1082224.21</v>
      </c>
      <c r="E12" s="29">
        <v>659830.06000000006</v>
      </c>
      <c r="F12" s="29">
        <v>422394.15</v>
      </c>
      <c r="G12" s="27">
        <v>1026.69</v>
      </c>
      <c r="H12" s="27">
        <v>421367.46</v>
      </c>
      <c r="I12" s="28">
        <v>62</v>
      </c>
      <c r="J12" s="28">
        <v>24</v>
      </c>
      <c r="L12" s="5">
        <f t="shared" si="0"/>
        <v>659830.05999999994</v>
      </c>
      <c r="M12" s="5">
        <f t="shared" si="1"/>
        <v>0</v>
      </c>
    </row>
    <row r="13" spans="1:13" ht="15" thickBot="1">
      <c r="A13" s="26" t="s">
        <v>24</v>
      </c>
      <c r="B13" s="27">
        <v>24000000</v>
      </c>
      <c r="C13" s="27">
        <v>17951975.510000002</v>
      </c>
      <c r="D13" s="27">
        <v>6048024.4900000002</v>
      </c>
      <c r="E13" s="29">
        <v>4551661.6500000004</v>
      </c>
      <c r="F13" s="29">
        <v>1496362.84</v>
      </c>
      <c r="G13" s="27">
        <v>278572</v>
      </c>
      <c r="H13" s="27">
        <v>1217790.8400000001</v>
      </c>
      <c r="I13" s="28">
        <v>315</v>
      </c>
      <c r="J13" s="28">
        <v>131</v>
      </c>
      <c r="L13" s="5">
        <f t="shared" si="0"/>
        <v>4551661.6500000004</v>
      </c>
      <c r="M13" s="5">
        <f t="shared" si="1"/>
        <v>0</v>
      </c>
    </row>
    <row r="14" spans="1:13" ht="15" thickBot="1">
      <c r="A14" s="26" t="s">
        <v>25</v>
      </c>
      <c r="B14" s="27">
        <v>60000000</v>
      </c>
      <c r="C14" s="27">
        <v>51473419.75</v>
      </c>
      <c r="D14" s="27">
        <v>8526580.25</v>
      </c>
      <c r="E14" s="29">
        <v>3656308.45</v>
      </c>
      <c r="F14" s="29">
        <v>4881613.8</v>
      </c>
      <c r="G14" s="27">
        <v>1149137</v>
      </c>
      <c r="H14" s="27">
        <v>3732476.8</v>
      </c>
      <c r="I14" s="28">
        <v>744</v>
      </c>
      <c r="J14" s="28">
        <v>229</v>
      </c>
      <c r="L14" s="5">
        <f t="shared" si="0"/>
        <v>3644966.45</v>
      </c>
      <c r="M14" s="5">
        <f t="shared" si="1"/>
        <v>0</v>
      </c>
    </row>
    <row r="15" spans="1:13" ht="15" thickBot="1">
      <c r="A15" s="26" t="s">
        <v>26</v>
      </c>
      <c r="B15" s="27">
        <v>24200000</v>
      </c>
      <c r="C15" s="27">
        <v>20768069.25</v>
      </c>
      <c r="D15" s="27">
        <v>3431930.75</v>
      </c>
      <c r="E15" s="29">
        <v>1923906.75</v>
      </c>
      <c r="F15" s="29">
        <v>1502691</v>
      </c>
      <c r="G15" s="27">
        <v>621266</v>
      </c>
      <c r="H15" s="27">
        <v>881425</v>
      </c>
      <c r="I15" s="28">
        <v>150</v>
      </c>
      <c r="J15" s="28">
        <v>64</v>
      </c>
      <c r="L15" s="5">
        <f t="shared" si="0"/>
        <v>1929239.75</v>
      </c>
      <c r="M15" s="5">
        <f t="shared" si="1"/>
        <v>0</v>
      </c>
    </row>
    <row r="16" spans="1:13" ht="15" thickBot="1">
      <c r="A16" s="26" t="s">
        <v>27</v>
      </c>
      <c r="B16" s="27">
        <v>40000000</v>
      </c>
      <c r="C16" s="27">
        <v>31252126.5</v>
      </c>
      <c r="D16" s="27">
        <v>8747873.5</v>
      </c>
      <c r="E16" s="29">
        <v>8064979.5</v>
      </c>
      <c r="F16" s="29">
        <v>847356</v>
      </c>
      <c r="G16" s="27">
        <v>467511</v>
      </c>
      <c r="H16" s="27">
        <v>379845</v>
      </c>
      <c r="I16" s="28">
        <v>211</v>
      </c>
      <c r="J16" s="28">
        <v>86</v>
      </c>
      <c r="L16" s="5">
        <f t="shared" si="0"/>
        <v>7900517.5</v>
      </c>
      <c r="M16" s="5">
        <f t="shared" si="1"/>
        <v>0</v>
      </c>
    </row>
    <row r="17" spans="1:13" ht="15" thickBot="1">
      <c r="A17" s="26" t="s">
        <v>28</v>
      </c>
      <c r="B17" s="27">
        <v>23961507</v>
      </c>
      <c r="C17" s="27">
        <v>17374018.34</v>
      </c>
      <c r="D17" s="27">
        <v>6587488.6600000001</v>
      </c>
      <c r="E17" s="29">
        <v>3788825.08</v>
      </c>
      <c r="F17" s="29">
        <v>2798663.62</v>
      </c>
      <c r="G17" s="27">
        <v>352823.67</v>
      </c>
      <c r="H17" s="27">
        <v>2445839.9500000002</v>
      </c>
      <c r="I17" s="28">
        <v>127</v>
      </c>
      <c r="J17" s="28">
        <v>71</v>
      </c>
      <c r="L17" s="5">
        <f t="shared" si="0"/>
        <v>3788825.04</v>
      </c>
      <c r="M17" s="5">
        <f t="shared" si="1"/>
        <v>0</v>
      </c>
    </row>
    <row r="18" spans="1:13" ht="15" thickBot="1">
      <c r="A18" s="26" t="s">
        <v>29</v>
      </c>
      <c r="B18" s="27">
        <v>31326660</v>
      </c>
      <c r="C18" s="27">
        <v>29184678.719999999</v>
      </c>
      <c r="D18" s="27">
        <v>2141981.2799999998</v>
      </c>
      <c r="E18" s="29">
        <v>1802071.78</v>
      </c>
      <c r="F18" s="29">
        <v>339910</v>
      </c>
      <c r="G18" s="27">
        <v>113997</v>
      </c>
      <c r="H18" s="27">
        <v>225913</v>
      </c>
      <c r="I18" s="28">
        <v>178</v>
      </c>
      <c r="J18" s="28">
        <v>31</v>
      </c>
      <c r="L18" s="5">
        <f t="shared" si="0"/>
        <v>1802071.2799999998</v>
      </c>
      <c r="M18" s="5">
        <f t="shared" si="1"/>
        <v>0</v>
      </c>
    </row>
    <row r="19" spans="1:13" ht="15" thickBot="1">
      <c r="A19" s="26" t="s">
        <v>30</v>
      </c>
      <c r="B19" s="27">
        <v>15263000</v>
      </c>
      <c r="C19" s="27">
        <v>10028344.960000001</v>
      </c>
      <c r="D19" s="27">
        <v>5234655.04</v>
      </c>
      <c r="E19" s="29">
        <v>3755247.57</v>
      </c>
      <c r="F19" s="29">
        <v>1476564.47</v>
      </c>
      <c r="G19" s="27">
        <v>444713</v>
      </c>
      <c r="H19" s="27">
        <v>1031851.47</v>
      </c>
      <c r="I19" s="28">
        <v>104</v>
      </c>
      <c r="J19" s="28">
        <v>62</v>
      </c>
      <c r="L19" s="5">
        <f t="shared" si="0"/>
        <v>3758090.5700000003</v>
      </c>
      <c r="M19" s="5">
        <f t="shared" si="1"/>
        <v>0</v>
      </c>
    </row>
    <row r="20" spans="1:13" ht="15" thickBot="1">
      <c r="A20" s="26" t="s">
        <v>31</v>
      </c>
      <c r="B20" s="27">
        <v>40000000</v>
      </c>
      <c r="C20" s="27">
        <v>34057494.509999998</v>
      </c>
      <c r="D20" s="27">
        <v>5942505.4900000002</v>
      </c>
      <c r="E20" s="29">
        <v>3050892</v>
      </c>
      <c r="F20" s="29">
        <v>3031144.49</v>
      </c>
      <c r="G20" s="27">
        <v>346598</v>
      </c>
      <c r="H20" s="27">
        <v>2684546.49</v>
      </c>
      <c r="I20" s="28">
        <v>208</v>
      </c>
      <c r="J20" s="28">
        <v>58</v>
      </c>
      <c r="L20" s="5">
        <f t="shared" si="0"/>
        <v>2911361</v>
      </c>
      <c r="M20" s="5">
        <f t="shared" si="1"/>
        <v>0</v>
      </c>
    </row>
    <row r="21" spans="1:13" ht="15" thickBot="1">
      <c r="A21" s="26" t="s">
        <v>32</v>
      </c>
      <c r="B21" s="27">
        <v>40000000</v>
      </c>
      <c r="C21" s="27">
        <v>34966064.399999999</v>
      </c>
      <c r="D21" s="27">
        <v>5033935.5999999996</v>
      </c>
      <c r="E21" s="27">
        <v>2037633.78</v>
      </c>
      <c r="F21" s="27">
        <v>2996301.82</v>
      </c>
      <c r="G21" s="27">
        <v>494357</v>
      </c>
      <c r="H21" s="27">
        <v>2501944.8199999998</v>
      </c>
      <c r="I21" s="28">
        <v>503</v>
      </c>
      <c r="J21" s="28">
        <v>116</v>
      </c>
      <c r="L21" s="5">
        <f t="shared" si="0"/>
        <v>2037633.7799999998</v>
      </c>
      <c r="M21" s="5">
        <f t="shared" si="1"/>
        <v>0</v>
      </c>
    </row>
    <row r="22" spans="1:13" ht="15" thickBot="1">
      <c r="A22" s="26" t="s">
        <v>33</v>
      </c>
      <c r="B22" s="27">
        <v>60000000</v>
      </c>
      <c r="C22" s="27">
        <v>56326580.719999999</v>
      </c>
      <c r="D22" s="27">
        <v>3673419.28</v>
      </c>
      <c r="E22" s="29">
        <v>1449626.84</v>
      </c>
      <c r="F22" s="29">
        <v>2219277.39</v>
      </c>
      <c r="G22" s="27">
        <v>392252.75</v>
      </c>
      <c r="H22" s="27">
        <v>1827024.64</v>
      </c>
      <c r="I22" s="28">
        <v>764</v>
      </c>
      <c r="J22" s="28">
        <v>286</v>
      </c>
      <c r="L22" s="5">
        <f t="shared" si="0"/>
        <v>1454141.8899999997</v>
      </c>
      <c r="M22" s="5">
        <f t="shared" si="1"/>
        <v>0</v>
      </c>
    </row>
    <row r="23" spans="1:13" ht="24.75" thickBot="1">
      <c r="A23" s="26" t="s">
        <v>34</v>
      </c>
      <c r="B23" s="27">
        <v>60000000</v>
      </c>
      <c r="C23" s="27">
        <v>45919503.890000001</v>
      </c>
      <c r="D23" s="27">
        <v>14080496.109999999</v>
      </c>
      <c r="E23" s="29">
        <v>11915217.220000001</v>
      </c>
      <c r="F23" s="29">
        <v>2175044.89</v>
      </c>
      <c r="G23" s="27">
        <v>814855.56</v>
      </c>
      <c r="H23" s="27">
        <v>1360189.33</v>
      </c>
      <c r="I23" s="28">
        <v>306</v>
      </c>
      <c r="J23" s="28">
        <v>146</v>
      </c>
      <c r="L23" s="5">
        <f t="shared" si="0"/>
        <v>11905451.219999999</v>
      </c>
      <c r="M23" s="5">
        <f t="shared" si="1"/>
        <v>0</v>
      </c>
    </row>
    <row r="24" spans="1:13" ht="15" thickBot="1">
      <c r="A24" s="26" t="s">
        <v>35</v>
      </c>
      <c r="B24" s="27">
        <v>59424550</v>
      </c>
      <c r="C24" s="27">
        <v>46970023.390000001</v>
      </c>
      <c r="D24" s="27">
        <v>12454526.609999999</v>
      </c>
      <c r="E24" s="29">
        <v>9415764.2100000009</v>
      </c>
      <c r="F24" s="29">
        <v>2965350.3999999999</v>
      </c>
      <c r="G24" s="27">
        <v>769274</v>
      </c>
      <c r="H24" s="27">
        <v>2196076.4</v>
      </c>
      <c r="I24" s="28">
        <v>368</v>
      </c>
      <c r="J24" s="28">
        <v>185</v>
      </c>
      <c r="L24" s="5">
        <f t="shared" si="0"/>
        <v>9489176.209999999</v>
      </c>
      <c r="M24" s="5">
        <f t="shared" si="1"/>
        <v>0</v>
      </c>
    </row>
    <row r="25" spans="1:13" ht="15" thickBot="1">
      <c r="A25" s="26" t="s">
        <v>36</v>
      </c>
      <c r="B25" s="27">
        <v>38482600</v>
      </c>
      <c r="C25" s="27">
        <v>32317557.84</v>
      </c>
      <c r="D25" s="27">
        <v>6165042.1600000001</v>
      </c>
      <c r="E25" s="27">
        <v>3561160.31</v>
      </c>
      <c r="F25" s="27">
        <v>2603881.85</v>
      </c>
      <c r="G25" s="27">
        <v>508286.8</v>
      </c>
      <c r="H25" s="27">
        <v>2095595.05</v>
      </c>
      <c r="I25" s="28">
        <v>212</v>
      </c>
      <c r="J25" s="28">
        <v>69</v>
      </c>
      <c r="L25" s="5">
        <f t="shared" si="0"/>
        <v>3561160.31</v>
      </c>
      <c r="M25" s="5">
        <f t="shared" si="1"/>
        <v>0</v>
      </c>
    </row>
    <row r="26" spans="1:13" ht="15" thickBot="1">
      <c r="A26" s="26" t="s">
        <v>37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L26" s="5">
        <f t="shared" si="0"/>
        <v>0</v>
      </c>
      <c r="M26" s="5">
        <f t="shared" si="1"/>
        <v>0</v>
      </c>
    </row>
    <row r="27" spans="1:13" ht="15" thickBot="1">
      <c r="A27" s="26" t="s">
        <v>38</v>
      </c>
      <c r="B27" s="27">
        <v>24200000</v>
      </c>
      <c r="C27" s="27">
        <v>21402698.43</v>
      </c>
      <c r="D27" s="27">
        <v>2797301.57</v>
      </c>
      <c r="E27" s="29">
        <v>2486660.7799999998</v>
      </c>
      <c r="F27" s="29">
        <v>311275.88</v>
      </c>
      <c r="G27" s="27">
        <v>91760</v>
      </c>
      <c r="H27" s="27">
        <v>219515.88</v>
      </c>
      <c r="I27" s="28">
        <v>150</v>
      </c>
      <c r="J27" s="28">
        <v>54</v>
      </c>
      <c r="L27" s="5">
        <f t="shared" si="0"/>
        <v>2486025.69</v>
      </c>
      <c r="M27" s="5">
        <f t="shared" si="1"/>
        <v>0</v>
      </c>
    </row>
    <row r="28" spans="1:13" ht="15" thickBot="1">
      <c r="A28" s="26" t="s">
        <v>39</v>
      </c>
      <c r="B28" s="27">
        <v>24000000</v>
      </c>
      <c r="C28" s="27">
        <v>18060980.98</v>
      </c>
      <c r="D28" s="27">
        <v>5939019.0199999996</v>
      </c>
      <c r="E28" s="29">
        <v>4348019.08</v>
      </c>
      <c r="F28" s="29">
        <v>1580795.07</v>
      </c>
      <c r="G28" s="27">
        <v>406951.15</v>
      </c>
      <c r="H28" s="27">
        <v>1173843.92</v>
      </c>
      <c r="I28" s="28">
        <v>189</v>
      </c>
      <c r="J28" s="28">
        <v>106</v>
      </c>
      <c r="L28" s="5">
        <f t="shared" si="0"/>
        <v>4358223.9499999993</v>
      </c>
      <c r="M28" s="5">
        <f t="shared" si="1"/>
        <v>0</v>
      </c>
    </row>
    <row r="29" spans="1:13" ht="15" thickBot="1">
      <c r="A29" s="26" t="s">
        <v>40</v>
      </c>
      <c r="B29" s="27">
        <v>57208100</v>
      </c>
      <c r="C29" s="27">
        <v>48819506.009999998</v>
      </c>
      <c r="D29" s="27">
        <v>8388593.9900000002</v>
      </c>
      <c r="E29" s="27">
        <v>6213003.3899999997</v>
      </c>
      <c r="F29" s="27">
        <v>2175590.6</v>
      </c>
      <c r="G29" s="27">
        <v>310227.20000000001</v>
      </c>
      <c r="H29" s="27">
        <v>1865363.4</v>
      </c>
      <c r="I29" s="28">
        <v>423</v>
      </c>
      <c r="J29" s="28">
        <v>155</v>
      </c>
      <c r="L29" s="5">
        <f t="shared" si="0"/>
        <v>6213003.3900000006</v>
      </c>
      <c r="M29" s="5">
        <f t="shared" si="1"/>
        <v>0</v>
      </c>
    </row>
    <row r="30" spans="1:13" ht="15" thickBot="1">
      <c r="A30" s="26" t="s">
        <v>41</v>
      </c>
      <c r="B30" s="27">
        <v>5039638</v>
      </c>
      <c r="C30" s="27">
        <v>3564703.45</v>
      </c>
      <c r="D30" s="27">
        <v>1474934.55</v>
      </c>
      <c r="E30" s="27">
        <v>748500.69</v>
      </c>
      <c r="F30" s="27">
        <v>726433.86</v>
      </c>
      <c r="G30" s="27">
        <v>114580</v>
      </c>
      <c r="H30" s="27">
        <v>611853.86</v>
      </c>
      <c r="I30" s="28">
        <v>34</v>
      </c>
      <c r="J30" s="28">
        <v>18</v>
      </c>
      <c r="L30" s="5">
        <f t="shared" si="0"/>
        <v>748500.69000000006</v>
      </c>
      <c r="M30" s="5">
        <f t="shared" si="1"/>
        <v>0</v>
      </c>
    </row>
    <row r="31" spans="1:13" ht="24.75" thickBot="1">
      <c r="A31" s="26" t="s">
        <v>42</v>
      </c>
      <c r="B31" s="27">
        <v>24000000</v>
      </c>
      <c r="C31" s="27">
        <v>18929396.640000001</v>
      </c>
      <c r="D31" s="27">
        <v>5070603.3600000003</v>
      </c>
      <c r="E31" s="29">
        <v>4508129.5599999996</v>
      </c>
      <c r="F31" s="29">
        <v>562473.80000000005</v>
      </c>
      <c r="G31" s="27">
        <v>533833.66</v>
      </c>
      <c r="H31" s="27">
        <v>28640.14</v>
      </c>
      <c r="I31" s="28">
        <v>130</v>
      </c>
      <c r="J31" s="28">
        <v>67</v>
      </c>
      <c r="L31" s="5">
        <f t="shared" si="0"/>
        <v>4508129.5600000005</v>
      </c>
      <c r="M31" s="5">
        <f t="shared" si="1"/>
        <v>0</v>
      </c>
    </row>
    <row r="32" spans="1:13" ht="15" thickBot="1">
      <c r="A32" s="26" t="s">
        <v>43</v>
      </c>
      <c r="B32" s="27">
        <v>24000000</v>
      </c>
      <c r="C32" s="27">
        <v>14898329.08</v>
      </c>
      <c r="D32" s="27">
        <v>9101670.9199999999</v>
      </c>
      <c r="E32" s="29">
        <v>5225668.13</v>
      </c>
      <c r="F32" s="29">
        <v>3884577</v>
      </c>
      <c r="G32" s="27">
        <v>733696</v>
      </c>
      <c r="H32" s="27">
        <v>3150881</v>
      </c>
      <c r="I32" s="28">
        <v>161</v>
      </c>
      <c r="J32" s="28">
        <v>98</v>
      </c>
      <c r="L32" s="5">
        <f t="shared" si="0"/>
        <v>5217093.92</v>
      </c>
      <c r="M32" s="5">
        <f t="shared" si="1"/>
        <v>0</v>
      </c>
    </row>
    <row r="33" spans="1:13" ht="15" thickBot="1">
      <c r="A33" s="26" t="s">
        <v>44</v>
      </c>
      <c r="B33" s="27">
        <v>22196600</v>
      </c>
      <c r="C33" s="27">
        <v>17469766.489999998</v>
      </c>
      <c r="D33" s="27">
        <v>4726833.51</v>
      </c>
      <c r="E33" s="27">
        <v>3772925.18</v>
      </c>
      <c r="F33" s="27">
        <v>953908.33</v>
      </c>
      <c r="G33" s="27">
        <v>4314.33</v>
      </c>
      <c r="H33" s="27">
        <v>949594</v>
      </c>
      <c r="I33" s="28">
        <v>119</v>
      </c>
      <c r="J33" s="28">
        <v>93</v>
      </c>
      <c r="L33" s="5">
        <f t="shared" si="0"/>
        <v>3772925.1799999997</v>
      </c>
      <c r="M33" s="5">
        <f t="shared" si="1"/>
        <v>0</v>
      </c>
    </row>
    <row r="34" spans="1:13" ht="24.75" thickBot="1">
      <c r="A34" s="26" t="s">
        <v>45</v>
      </c>
      <c r="B34" s="27">
        <v>23564750</v>
      </c>
      <c r="C34" s="27">
        <v>16882841.52</v>
      </c>
      <c r="D34" s="27">
        <v>6681908.4800000004</v>
      </c>
      <c r="E34" s="29">
        <v>5057357.12</v>
      </c>
      <c r="F34" s="29">
        <v>1642576.58</v>
      </c>
      <c r="G34" s="27">
        <v>373848.22</v>
      </c>
      <c r="H34" s="27">
        <v>1268728.3600000001</v>
      </c>
      <c r="I34" s="28">
        <v>252</v>
      </c>
      <c r="J34" s="28">
        <v>116</v>
      </c>
      <c r="L34" s="5">
        <f t="shared" si="0"/>
        <v>5039331.9000000004</v>
      </c>
      <c r="M34" s="5">
        <f t="shared" si="1"/>
        <v>0</v>
      </c>
    </row>
    <row r="35" spans="1:13" ht="15" thickBot="1">
      <c r="A35" s="26" t="s">
        <v>46</v>
      </c>
      <c r="B35" s="27">
        <v>10624430</v>
      </c>
      <c r="C35" s="27">
        <v>9263099.6400000006</v>
      </c>
      <c r="D35" s="27">
        <v>1361330.36</v>
      </c>
      <c r="E35" s="29">
        <v>647069.36</v>
      </c>
      <c r="F35" s="29">
        <v>749466</v>
      </c>
      <c r="G35" s="27">
        <v>63211</v>
      </c>
      <c r="H35" s="27">
        <v>686255</v>
      </c>
      <c r="I35" s="28">
        <v>150</v>
      </c>
      <c r="J35" s="28">
        <v>38</v>
      </c>
      <c r="L35" s="5">
        <f t="shared" si="0"/>
        <v>611864.3600000001</v>
      </c>
      <c r="M35" s="5">
        <f t="shared" si="1"/>
        <v>0</v>
      </c>
    </row>
    <row r="36" spans="1:13" ht="15" thickBot="1">
      <c r="A36" s="26" t="s">
        <v>47</v>
      </c>
      <c r="B36" s="27">
        <v>23353900</v>
      </c>
      <c r="C36" s="27">
        <v>17040112.829999998</v>
      </c>
      <c r="D36" s="27">
        <v>6313787.1699999999</v>
      </c>
      <c r="E36" s="27">
        <v>4396515.13</v>
      </c>
      <c r="F36" s="27">
        <v>1917272.04</v>
      </c>
      <c r="G36" s="27">
        <v>180214</v>
      </c>
      <c r="H36" s="27">
        <v>1737058.04</v>
      </c>
      <c r="I36" s="28">
        <v>139</v>
      </c>
      <c r="J36" s="28">
        <v>73</v>
      </c>
      <c r="L36" s="5">
        <f t="shared" si="0"/>
        <v>4396515.13</v>
      </c>
      <c r="M36" s="5">
        <f t="shared" si="1"/>
        <v>0</v>
      </c>
    </row>
    <row r="37" spans="1:13" ht="15" thickBot="1">
      <c r="A37" s="26" t="s">
        <v>48</v>
      </c>
      <c r="B37" s="27">
        <v>6154480</v>
      </c>
      <c r="C37" s="27">
        <v>4818611.97</v>
      </c>
      <c r="D37" s="27">
        <v>1335868.03</v>
      </c>
      <c r="E37" s="27">
        <v>1240223.44</v>
      </c>
      <c r="F37" s="27">
        <v>95644.59</v>
      </c>
      <c r="G37" s="28">
        <v>0</v>
      </c>
      <c r="H37" s="27">
        <v>95644.59</v>
      </c>
      <c r="I37" s="28">
        <v>40</v>
      </c>
      <c r="J37" s="28">
        <v>21</v>
      </c>
      <c r="L37" s="5">
        <f t="shared" si="0"/>
        <v>1240223.44</v>
      </c>
      <c r="M37" s="5">
        <f t="shared" si="1"/>
        <v>0</v>
      </c>
    </row>
    <row r="38" spans="1:13" ht="15" thickBot="1">
      <c r="A38" s="26" t="s">
        <v>49</v>
      </c>
      <c r="B38" s="27">
        <v>24300000</v>
      </c>
      <c r="C38" s="27">
        <v>16717054.380000001</v>
      </c>
      <c r="D38" s="27">
        <v>7582945.6200000001</v>
      </c>
      <c r="E38" s="29">
        <v>6881622.5599999996</v>
      </c>
      <c r="F38" s="29">
        <v>1232368.8600000001</v>
      </c>
      <c r="G38" s="27">
        <v>366925.86</v>
      </c>
      <c r="H38" s="27">
        <v>865443</v>
      </c>
      <c r="I38" s="28">
        <v>155</v>
      </c>
      <c r="J38" s="28">
        <v>78</v>
      </c>
      <c r="L38" s="5">
        <f t="shared" si="0"/>
        <v>6350576.7599999998</v>
      </c>
      <c r="M38" s="5">
        <f t="shared" si="1"/>
        <v>0</v>
      </c>
    </row>
    <row r="39" spans="1:13" ht="15" thickBot="1">
      <c r="A39" s="26" t="s">
        <v>50</v>
      </c>
      <c r="B39" s="27">
        <v>2195000</v>
      </c>
      <c r="C39" s="27">
        <v>1968559.64</v>
      </c>
      <c r="D39" s="27">
        <v>226440.36</v>
      </c>
      <c r="E39" s="29">
        <v>204414.66</v>
      </c>
      <c r="F39" s="29">
        <v>22025.7</v>
      </c>
      <c r="G39" s="27">
        <v>22025.7</v>
      </c>
      <c r="H39" s="28">
        <v>0</v>
      </c>
      <c r="I39" s="28">
        <v>27</v>
      </c>
      <c r="J39" s="28">
        <v>5</v>
      </c>
      <c r="L39" s="5">
        <f t="shared" si="0"/>
        <v>204414.65999999997</v>
      </c>
      <c r="M39" s="5">
        <f t="shared" si="1"/>
        <v>0</v>
      </c>
    </row>
    <row r="40" spans="1:13" ht="15" thickBot="1">
      <c r="A40" s="26" t="s">
        <v>51</v>
      </c>
      <c r="B40" s="27">
        <v>3030040</v>
      </c>
      <c r="C40" s="27">
        <v>2376366</v>
      </c>
      <c r="D40" s="27">
        <v>653674</v>
      </c>
      <c r="E40" s="29">
        <v>329932.26</v>
      </c>
      <c r="F40" s="29">
        <v>332428</v>
      </c>
      <c r="G40" s="27">
        <v>189725</v>
      </c>
      <c r="H40" s="27">
        <v>142703</v>
      </c>
      <c r="I40" s="28">
        <v>16</v>
      </c>
      <c r="J40" s="28">
        <v>9</v>
      </c>
      <c r="L40" s="5">
        <f t="shared" si="0"/>
        <v>321246</v>
      </c>
      <c r="M40" s="5">
        <f t="shared" si="1"/>
        <v>0</v>
      </c>
    </row>
    <row r="41" spans="1:13" ht="15" thickBot="1">
      <c r="A41" s="26" t="s">
        <v>52</v>
      </c>
      <c r="B41" s="27">
        <v>40000000</v>
      </c>
      <c r="C41" s="27">
        <v>36477785</v>
      </c>
      <c r="D41" s="27">
        <v>3522215</v>
      </c>
      <c r="E41" s="27">
        <v>1438740</v>
      </c>
      <c r="F41" s="27">
        <v>2083475</v>
      </c>
      <c r="G41" s="27">
        <v>309371</v>
      </c>
      <c r="H41" s="27">
        <v>1774104</v>
      </c>
      <c r="I41" s="28">
        <v>496</v>
      </c>
      <c r="J41" s="28">
        <v>81</v>
      </c>
      <c r="L41" s="5">
        <f t="shared" si="0"/>
        <v>1438740</v>
      </c>
      <c r="M41" s="5">
        <f t="shared" si="1"/>
        <v>0</v>
      </c>
    </row>
    <row r="42" spans="1:13" ht="15" thickBot="1">
      <c r="A42" s="26" t="s">
        <v>53</v>
      </c>
      <c r="B42" s="27">
        <v>24000000</v>
      </c>
      <c r="C42" s="27">
        <v>16791518.039999999</v>
      </c>
      <c r="D42" s="27">
        <v>7208481.96</v>
      </c>
      <c r="E42" s="27">
        <v>3915397.78</v>
      </c>
      <c r="F42" s="27">
        <v>3293084.18</v>
      </c>
      <c r="G42" s="27">
        <v>469043.77</v>
      </c>
      <c r="H42" s="27">
        <v>2824040.41</v>
      </c>
      <c r="I42" s="28">
        <v>247</v>
      </c>
      <c r="J42" s="28">
        <v>144</v>
      </c>
      <c r="L42" s="5">
        <f t="shared" si="0"/>
        <v>3915397.78</v>
      </c>
      <c r="M42" s="5">
        <f t="shared" si="1"/>
        <v>0</v>
      </c>
    </row>
    <row r="43" spans="1:13" ht="15" thickBot="1">
      <c r="A43" s="26" t="s">
        <v>54</v>
      </c>
      <c r="B43" s="27">
        <v>18520150</v>
      </c>
      <c r="C43" s="27">
        <v>15169358.75</v>
      </c>
      <c r="D43" s="27">
        <v>3350791.25</v>
      </c>
      <c r="E43" s="27">
        <v>1443793.98</v>
      </c>
      <c r="F43" s="27">
        <v>1906997.27</v>
      </c>
      <c r="G43" s="27">
        <v>285493</v>
      </c>
      <c r="H43" s="27">
        <v>1621504.27</v>
      </c>
      <c r="I43" s="28">
        <v>110</v>
      </c>
      <c r="J43" s="28">
        <v>48</v>
      </c>
      <c r="L43" s="5">
        <f t="shared" si="0"/>
        <v>1443793.98</v>
      </c>
      <c r="M43" s="5">
        <f t="shared" si="1"/>
        <v>0</v>
      </c>
    </row>
    <row r="44" spans="1:13" ht="15" thickBot="1">
      <c r="A44" s="26" t="s">
        <v>55</v>
      </c>
      <c r="B44" s="27">
        <v>23930000</v>
      </c>
      <c r="C44" s="27">
        <v>20050080.449999999</v>
      </c>
      <c r="D44" s="27">
        <v>3879919.55</v>
      </c>
      <c r="E44" s="29">
        <v>2171752.5</v>
      </c>
      <c r="F44" s="29">
        <v>1706080.05</v>
      </c>
      <c r="G44" s="27">
        <v>541394</v>
      </c>
      <c r="H44" s="27">
        <v>1164686.05</v>
      </c>
      <c r="I44" s="28">
        <v>374</v>
      </c>
      <c r="J44" s="28">
        <v>125</v>
      </c>
      <c r="L44" s="5">
        <f t="shared" si="0"/>
        <v>2173839.5</v>
      </c>
      <c r="M44" s="5">
        <f t="shared" si="1"/>
        <v>0</v>
      </c>
    </row>
    <row r="45" spans="1:13" ht="15" thickBot="1">
      <c r="A45" s="26" t="s">
        <v>56</v>
      </c>
      <c r="B45" s="27">
        <v>2399600</v>
      </c>
      <c r="C45" s="27">
        <v>2100929</v>
      </c>
      <c r="D45" s="27">
        <v>298671</v>
      </c>
      <c r="E45" s="27">
        <v>298636</v>
      </c>
      <c r="F45" s="28">
        <v>35</v>
      </c>
      <c r="G45" s="28">
        <v>0</v>
      </c>
      <c r="H45" s="28">
        <v>35</v>
      </c>
      <c r="I45" s="28">
        <v>13</v>
      </c>
      <c r="J45" s="28">
        <v>5</v>
      </c>
      <c r="L45" s="5">
        <f t="shared" si="0"/>
        <v>298636</v>
      </c>
      <c r="M45" s="5">
        <f t="shared" si="1"/>
        <v>0</v>
      </c>
    </row>
    <row r="46" spans="1:13" ht="15" thickBot="1">
      <c r="A46" s="26" t="s">
        <v>57</v>
      </c>
      <c r="B46" s="27">
        <v>21016958</v>
      </c>
      <c r="C46" s="27">
        <v>18191038.390000001</v>
      </c>
      <c r="D46" s="27">
        <v>2825919.61</v>
      </c>
      <c r="E46" s="29">
        <v>2389816.44</v>
      </c>
      <c r="F46" s="29">
        <v>436103.17</v>
      </c>
      <c r="G46" s="27">
        <v>286447</v>
      </c>
      <c r="H46" s="27">
        <v>149656.17000000001</v>
      </c>
      <c r="I46" s="28">
        <v>112</v>
      </c>
      <c r="J46" s="28">
        <v>40</v>
      </c>
      <c r="L46" s="5">
        <f t="shared" si="0"/>
        <v>2389816.44</v>
      </c>
      <c r="M46" s="5">
        <f t="shared" si="1"/>
        <v>0</v>
      </c>
    </row>
    <row r="47" spans="1:13" ht="15" thickBot="1">
      <c r="A47" s="26" t="s">
        <v>58</v>
      </c>
      <c r="B47" s="27">
        <v>33719150</v>
      </c>
      <c r="C47" s="27">
        <v>26892710.32</v>
      </c>
      <c r="D47" s="27">
        <v>6826439.6799999997</v>
      </c>
      <c r="E47" s="29">
        <v>4849277.53</v>
      </c>
      <c r="F47" s="29">
        <v>2041162.15</v>
      </c>
      <c r="G47" s="27">
        <v>683707</v>
      </c>
      <c r="H47" s="27">
        <v>1357455.15</v>
      </c>
      <c r="I47" s="28">
        <v>209</v>
      </c>
      <c r="J47" s="28">
        <v>90</v>
      </c>
      <c r="L47" s="5">
        <f t="shared" si="0"/>
        <v>4785277.5299999993</v>
      </c>
      <c r="M47" s="5">
        <f t="shared" si="1"/>
        <v>0</v>
      </c>
    </row>
    <row r="48" spans="1:13" ht="15" thickBot="1">
      <c r="A48" s="26" t="s">
        <v>59</v>
      </c>
      <c r="B48" s="27">
        <v>60000000</v>
      </c>
      <c r="C48" s="27">
        <v>52095980.100000001</v>
      </c>
      <c r="D48" s="27">
        <v>7904019.9000000004</v>
      </c>
      <c r="E48" s="29">
        <v>2654815</v>
      </c>
      <c r="F48" s="29">
        <v>5254255.9000000004</v>
      </c>
      <c r="G48" s="27">
        <v>640418</v>
      </c>
      <c r="H48" s="27">
        <v>4613837.9000000004</v>
      </c>
      <c r="I48" s="28">
        <v>984</v>
      </c>
      <c r="J48" s="28">
        <v>278</v>
      </c>
      <c r="L48" s="5">
        <f t="shared" si="0"/>
        <v>2649764</v>
      </c>
      <c r="M48" s="5">
        <f t="shared" si="1"/>
        <v>0</v>
      </c>
    </row>
    <row r="49" spans="1:13" ht="15" thickBot="1">
      <c r="A49" s="26" t="s">
        <v>60</v>
      </c>
      <c r="B49" s="27">
        <v>19333650</v>
      </c>
      <c r="C49" s="27">
        <v>16373980.619999999</v>
      </c>
      <c r="D49" s="27">
        <v>2959669.38</v>
      </c>
      <c r="E49" s="29">
        <v>2622146.9</v>
      </c>
      <c r="F49" s="29">
        <v>337522.48</v>
      </c>
      <c r="G49" s="27">
        <v>98717.64</v>
      </c>
      <c r="H49" s="27">
        <v>238804.84</v>
      </c>
      <c r="I49" s="28">
        <v>109</v>
      </c>
      <c r="J49" s="28">
        <v>39</v>
      </c>
      <c r="L49" s="5">
        <f t="shared" si="0"/>
        <v>2622146.9</v>
      </c>
      <c r="M49" s="5">
        <f t="shared" si="1"/>
        <v>0</v>
      </c>
    </row>
    <row r="50" spans="1:13" ht="15" thickBot="1">
      <c r="A50" s="26" t="s">
        <v>61</v>
      </c>
      <c r="B50" s="27">
        <v>24711879</v>
      </c>
      <c r="C50" s="27">
        <v>20816727.620000001</v>
      </c>
      <c r="D50" s="27">
        <v>3895151.38</v>
      </c>
      <c r="E50" s="29">
        <v>3025411</v>
      </c>
      <c r="F50" s="29">
        <v>869742.38</v>
      </c>
      <c r="G50" s="27">
        <v>311347</v>
      </c>
      <c r="H50" s="27">
        <v>558395.38</v>
      </c>
      <c r="I50" s="28">
        <v>217</v>
      </c>
      <c r="J50" s="28">
        <v>63</v>
      </c>
      <c r="L50" s="5">
        <f t="shared" si="0"/>
        <v>3025409</v>
      </c>
      <c r="M50" s="5">
        <f t="shared" si="1"/>
        <v>0</v>
      </c>
    </row>
    <row r="51" spans="1:13" ht="15" thickBot="1">
      <c r="A51" s="26" t="s">
        <v>62</v>
      </c>
      <c r="B51" s="27">
        <v>5632500</v>
      </c>
      <c r="C51" s="27">
        <v>4518975.2</v>
      </c>
      <c r="D51" s="27">
        <v>1113524.8</v>
      </c>
      <c r="E51" s="27">
        <v>1100911.8</v>
      </c>
      <c r="F51" s="27">
        <v>12613</v>
      </c>
      <c r="G51" s="27">
        <v>12613</v>
      </c>
      <c r="H51" s="28">
        <v>0</v>
      </c>
      <c r="I51" s="28">
        <v>51</v>
      </c>
      <c r="J51" s="28">
        <v>13</v>
      </c>
      <c r="L51" s="5">
        <f t="shared" si="0"/>
        <v>1100911.8</v>
      </c>
      <c r="M51" s="5">
        <f t="shared" si="1"/>
        <v>0</v>
      </c>
    </row>
    <row r="52" spans="1:13" ht="15" thickBot="1">
      <c r="A52" s="26" t="s">
        <v>63</v>
      </c>
      <c r="B52" s="27">
        <v>59900000</v>
      </c>
      <c r="C52" s="27">
        <v>51751487.490000002</v>
      </c>
      <c r="D52" s="27">
        <v>8148512.5099999998</v>
      </c>
      <c r="E52" s="29">
        <v>5525020.4000000004</v>
      </c>
      <c r="F52" s="29">
        <v>2634182.11</v>
      </c>
      <c r="G52" s="27">
        <v>669358</v>
      </c>
      <c r="H52" s="27">
        <v>1964824.11</v>
      </c>
      <c r="I52" s="28">
        <v>771</v>
      </c>
      <c r="J52" s="28">
        <v>217</v>
      </c>
      <c r="L52" s="5">
        <f t="shared" si="0"/>
        <v>5514330.4000000004</v>
      </c>
      <c r="M52" s="5">
        <f t="shared" si="1"/>
        <v>0</v>
      </c>
    </row>
    <row r="53" spans="1:13" ht="15" thickBot="1">
      <c r="A53" s="26" t="s">
        <v>64</v>
      </c>
      <c r="B53" s="27">
        <v>60000000</v>
      </c>
      <c r="C53" s="27">
        <v>45703864.810000002</v>
      </c>
      <c r="D53" s="27">
        <v>14296135.189999999</v>
      </c>
      <c r="E53" s="29">
        <v>8457008.6699999999</v>
      </c>
      <c r="F53" s="29">
        <v>5853771.5199999996</v>
      </c>
      <c r="G53" s="27">
        <v>889088.62</v>
      </c>
      <c r="H53" s="27">
        <v>4964682.9000000004</v>
      </c>
      <c r="I53" s="28">
        <v>404</v>
      </c>
      <c r="J53" s="28">
        <v>168</v>
      </c>
      <c r="L53" s="5">
        <f t="shared" si="0"/>
        <v>8442363.6699999999</v>
      </c>
      <c r="M53" s="5">
        <f t="shared" si="1"/>
        <v>0</v>
      </c>
    </row>
    <row r="54" spans="1:13" ht="15" thickBot="1">
      <c r="A54" s="26" t="s">
        <v>65</v>
      </c>
      <c r="B54" s="27">
        <v>58997570</v>
      </c>
      <c r="C54" s="27">
        <v>44460223.490000002</v>
      </c>
      <c r="D54" s="27">
        <v>14537346.51</v>
      </c>
      <c r="E54" s="29">
        <v>12579793.119999999</v>
      </c>
      <c r="F54" s="29">
        <v>1986877.39</v>
      </c>
      <c r="G54" s="27">
        <v>1102361.71</v>
      </c>
      <c r="H54" s="27">
        <v>884515.68</v>
      </c>
      <c r="I54" s="28">
        <v>306</v>
      </c>
      <c r="J54" s="28">
        <v>147</v>
      </c>
      <c r="L54" s="5">
        <f t="shared" si="0"/>
        <v>12550469.119999999</v>
      </c>
      <c r="M54" s="5">
        <f t="shared" si="1"/>
        <v>0</v>
      </c>
    </row>
    <row r="55" spans="1:13" ht="15" thickBot="1">
      <c r="A55" s="26" t="s">
        <v>66</v>
      </c>
      <c r="B55" s="27">
        <v>8409371</v>
      </c>
      <c r="C55" s="27">
        <v>5590443.6900000004</v>
      </c>
      <c r="D55" s="27">
        <v>2818927.31</v>
      </c>
      <c r="E55" s="29">
        <v>1647567.02</v>
      </c>
      <c r="F55" s="29">
        <v>1171360.29</v>
      </c>
      <c r="G55" s="27">
        <v>350797.8</v>
      </c>
      <c r="H55" s="27">
        <v>820562.49</v>
      </c>
      <c r="I55" s="28">
        <v>72</v>
      </c>
      <c r="J55" s="28">
        <v>46</v>
      </c>
      <c r="L55" s="5">
        <f t="shared" si="0"/>
        <v>1647567.02</v>
      </c>
      <c r="M55" s="5">
        <f t="shared" si="1"/>
        <v>0</v>
      </c>
    </row>
    <row r="56" spans="1:13" ht="15" thickBot="1">
      <c r="A56" s="26" t="s">
        <v>67</v>
      </c>
      <c r="B56" s="27">
        <v>9807260</v>
      </c>
      <c r="C56" s="27">
        <v>7158909.0999999996</v>
      </c>
      <c r="D56" s="27">
        <v>2648350.9</v>
      </c>
      <c r="E56" s="29">
        <v>2019383.83</v>
      </c>
      <c r="F56" s="29">
        <v>628967.06999999995</v>
      </c>
      <c r="G56" s="27">
        <v>278134.07</v>
      </c>
      <c r="H56" s="27">
        <v>350833</v>
      </c>
      <c r="I56" s="28">
        <v>55</v>
      </c>
      <c r="J56" s="28">
        <v>25</v>
      </c>
      <c r="L56" s="5">
        <f t="shared" si="0"/>
        <v>2019383.83</v>
      </c>
      <c r="M56" s="5">
        <f t="shared" si="1"/>
        <v>0</v>
      </c>
    </row>
    <row r="57" spans="1:13" ht="15" thickBot="1">
      <c r="A57" s="26" t="s">
        <v>68</v>
      </c>
      <c r="B57" s="27">
        <v>2245000</v>
      </c>
      <c r="C57" s="27">
        <v>1775777</v>
      </c>
      <c r="D57" s="27">
        <v>469223</v>
      </c>
      <c r="E57" s="27">
        <v>221192</v>
      </c>
      <c r="F57" s="27">
        <v>248031</v>
      </c>
      <c r="G57" s="27">
        <v>33180</v>
      </c>
      <c r="H57" s="27">
        <v>214851</v>
      </c>
      <c r="I57" s="28">
        <v>17</v>
      </c>
      <c r="J57" s="28">
        <v>7</v>
      </c>
      <c r="L57" s="5">
        <f t="shared" si="0"/>
        <v>221192</v>
      </c>
      <c r="M57" s="5">
        <f t="shared" si="1"/>
        <v>0</v>
      </c>
    </row>
    <row r="58" spans="1:13" ht="15" thickBot="1">
      <c r="A58" s="26" t="s">
        <v>69</v>
      </c>
      <c r="B58" s="27">
        <v>3397000</v>
      </c>
      <c r="C58" s="27">
        <v>2972119</v>
      </c>
      <c r="D58" s="27">
        <v>424881</v>
      </c>
      <c r="E58" s="27">
        <v>194500</v>
      </c>
      <c r="F58" s="27">
        <v>230381</v>
      </c>
      <c r="G58" s="28">
        <v>0</v>
      </c>
      <c r="H58" s="27">
        <v>230381</v>
      </c>
      <c r="I58" s="28">
        <v>17</v>
      </c>
      <c r="J58" s="28">
        <v>6</v>
      </c>
      <c r="L58" s="5">
        <f t="shared" si="0"/>
        <v>194500</v>
      </c>
      <c r="M58" s="5">
        <f t="shared" si="1"/>
        <v>0</v>
      </c>
    </row>
    <row r="59" spans="1:13" ht="15" thickBot="1">
      <c r="A59" s="26" t="s">
        <v>70</v>
      </c>
      <c r="B59" s="27">
        <v>19124397</v>
      </c>
      <c r="C59" s="27">
        <v>11993635.01</v>
      </c>
      <c r="D59" s="27">
        <v>7130761.9900000002</v>
      </c>
      <c r="E59" s="29">
        <v>5997920.6600000001</v>
      </c>
      <c r="F59" s="29">
        <v>1132841.33</v>
      </c>
      <c r="G59" s="27">
        <v>185741.61</v>
      </c>
      <c r="H59" s="27">
        <v>947099.72</v>
      </c>
      <c r="I59" s="28">
        <v>116</v>
      </c>
      <c r="J59" s="28">
        <v>77</v>
      </c>
      <c r="L59" s="5">
        <f t="shared" si="0"/>
        <v>5997920.6600000001</v>
      </c>
      <c r="M59" s="5">
        <f t="shared" si="1"/>
        <v>0</v>
      </c>
    </row>
    <row r="60" spans="1:13" ht="15" thickBot="1">
      <c r="A60" s="26" t="s">
        <v>71</v>
      </c>
      <c r="B60" s="27">
        <v>24000000</v>
      </c>
      <c r="C60" s="27">
        <v>22889556.489999998</v>
      </c>
      <c r="D60" s="27">
        <v>1110443.51</v>
      </c>
      <c r="E60" s="29">
        <v>723915.78</v>
      </c>
      <c r="F60" s="29">
        <v>386309.04</v>
      </c>
      <c r="G60" s="27">
        <v>50154.27</v>
      </c>
      <c r="H60" s="27">
        <v>336154.77</v>
      </c>
      <c r="I60" s="28">
        <v>158</v>
      </c>
      <c r="J60" s="28">
        <v>36</v>
      </c>
      <c r="L60" s="5">
        <f t="shared" si="0"/>
        <v>724134.47</v>
      </c>
      <c r="M60" s="5">
        <f t="shared" si="1"/>
        <v>0</v>
      </c>
    </row>
    <row r="61" spans="1:13" ht="15" thickBot="1">
      <c r="A61" s="26" t="s">
        <v>72</v>
      </c>
      <c r="B61" s="27">
        <v>6430000</v>
      </c>
      <c r="C61" s="27">
        <v>5060929.67</v>
      </c>
      <c r="D61" s="27">
        <v>1369070.33</v>
      </c>
      <c r="E61" s="27">
        <v>1192466.1299999999</v>
      </c>
      <c r="F61" s="27">
        <v>176604.2</v>
      </c>
      <c r="G61" s="27">
        <v>19139</v>
      </c>
      <c r="H61" s="27">
        <v>157465.20000000001</v>
      </c>
      <c r="I61" s="28">
        <v>45</v>
      </c>
      <c r="J61" s="28">
        <v>18</v>
      </c>
      <c r="L61" s="5">
        <f t="shared" si="0"/>
        <v>1192466.1300000001</v>
      </c>
      <c r="M61" s="5">
        <f t="shared" si="1"/>
        <v>0</v>
      </c>
    </row>
    <row r="62" spans="1:13" ht="15" thickBot="1">
      <c r="A62" s="26" t="s">
        <v>73</v>
      </c>
      <c r="B62" s="27">
        <v>15057400</v>
      </c>
      <c r="C62" s="27">
        <v>14238632.439999999</v>
      </c>
      <c r="D62" s="27">
        <v>818767.56</v>
      </c>
      <c r="E62" s="27">
        <v>666218.56000000006</v>
      </c>
      <c r="F62" s="27">
        <v>152549</v>
      </c>
      <c r="G62" s="27">
        <v>106853</v>
      </c>
      <c r="H62" s="27">
        <v>45696</v>
      </c>
      <c r="I62" s="28">
        <v>138</v>
      </c>
      <c r="J62" s="28">
        <v>24</v>
      </c>
      <c r="L62" s="5">
        <f t="shared" si="0"/>
        <v>666218.56000000006</v>
      </c>
      <c r="M62" s="5">
        <f t="shared" si="1"/>
        <v>0</v>
      </c>
    </row>
    <row r="63" spans="1:13" ht="15" thickBot="1">
      <c r="A63" s="26" t="s">
        <v>74</v>
      </c>
      <c r="B63" s="27">
        <v>21758727</v>
      </c>
      <c r="C63" s="27">
        <v>18180826.530000001</v>
      </c>
      <c r="D63" s="27">
        <v>3577900.47</v>
      </c>
      <c r="E63" s="29">
        <v>2346126.4</v>
      </c>
      <c r="F63" s="29">
        <v>1231774.07</v>
      </c>
      <c r="G63" s="27">
        <v>296545.55</v>
      </c>
      <c r="H63" s="27">
        <v>935228.52</v>
      </c>
      <c r="I63" s="28">
        <v>111</v>
      </c>
      <c r="J63" s="28">
        <v>43</v>
      </c>
      <c r="L63" s="5">
        <f t="shared" si="0"/>
        <v>2346126.4000000004</v>
      </c>
      <c r="M63" s="5">
        <f t="shared" si="1"/>
        <v>0</v>
      </c>
    </row>
    <row r="64" spans="1:13" ht="15" thickBot="1">
      <c r="A64" s="26" t="s">
        <v>75</v>
      </c>
      <c r="B64" s="27">
        <v>60000000</v>
      </c>
      <c r="C64" s="27">
        <v>52438901.700000003</v>
      </c>
      <c r="D64" s="27">
        <v>7561098.2999999998</v>
      </c>
      <c r="E64" s="29">
        <v>3377009</v>
      </c>
      <c r="F64" s="29">
        <v>4184089.3</v>
      </c>
      <c r="G64" s="27">
        <v>777679</v>
      </c>
      <c r="H64" s="27">
        <v>3406410.3</v>
      </c>
      <c r="I64" s="30">
        <v>1195</v>
      </c>
      <c r="J64" s="28">
        <v>295</v>
      </c>
      <c r="L64" s="5">
        <f t="shared" si="0"/>
        <v>3377009</v>
      </c>
      <c r="M64" s="5">
        <f t="shared" si="1"/>
        <v>0</v>
      </c>
    </row>
    <row r="65" spans="1:13" ht="15" thickBot="1">
      <c r="A65" s="26" t="s">
        <v>76</v>
      </c>
      <c r="B65" s="27">
        <v>24085090</v>
      </c>
      <c r="C65" s="27">
        <v>19912775.25</v>
      </c>
      <c r="D65" s="27">
        <v>4172314.75</v>
      </c>
      <c r="E65" s="29">
        <v>3657373.25</v>
      </c>
      <c r="F65" s="29">
        <v>502522.5</v>
      </c>
      <c r="G65" s="27">
        <v>338306.5</v>
      </c>
      <c r="H65" s="27">
        <v>164216</v>
      </c>
      <c r="I65" s="28">
        <v>258</v>
      </c>
      <c r="J65" s="28">
        <v>94</v>
      </c>
      <c r="L65" s="5">
        <f t="shared" si="0"/>
        <v>3669792.25</v>
      </c>
      <c r="M65" s="5">
        <f t="shared" si="1"/>
        <v>0</v>
      </c>
    </row>
    <row r="66" spans="1:13" ht="15" thickBot="1">
      <c r="A66" s="26" t="s">
        <v>77</v>
      </c>
      <c r="B66" s="27">
        <v>24000000</v>
      </c>
      <c r="C66" s="27">
        <v>16843312.289999999</v>
      </c>
      <c r="D66" s="27">
        <v>7156687.71</v>
      </c>
      <c r="E66" s="29">
        <v>7099929.5599999996</v>
      </c>
      <c r="F66" s="29">
        <v>30681</v>
      </c>
      <c r="G66" s="27">
        <v>14236</v>
      </c>
      <c r="H66" s="27">
        <v>16445</v>
      </c>
      <c r="I66" s="28">
        <v>217</v>
      </c>
      <c r="J66" s="28">
        <v>126</v>
      </c>
      <c r="L66" s="5">
        <f t="shared" si="0"/>
        <v>7126006.71</v>
      </c>
      <c r="M66" s="5">
        <f t="shared" si="1"/>
        <v>0</v>
      </c>
    </row>
    <row r="67" spans="1:13" ht="15" thickBot="1">
      <c r="A67" s="26" t="s">
        <v>78</v>
      </c>
      <c r="B67" s="27">
        <v>24119998</v>
      </c>
      <c r="C67" s="27">
        <v>15798845.609999999</v>
      </c>
      <c r="D67" s="27">
        <v>8321152.3899999997</v>
      </c>
      <c r="E67" s="29">
        <v>4628631.07</v>
      </c>
      <c r="F67" s="29">
        <v>3693688.32</v>
      </c>
      <c r="G67" s="27">
        <v>273720</v>
      </c>
      <c r="H67" s="27">
        <v>3419968.32</v>
      </c>
      <c r="I67" s="28">
        <v>195</v>
      </c>
      <c r="J67" s="28">
        <v>137</v>
      </c>
      <c r="L67" s="5">
        <f t="shared" si="0"/>
        <v>4627464.07</v>
      </c>
      <c r="M67" s="5">
        <f t="shared" si="1"/>
        <v>0</v>
      </c>
    </row>
    <row r="68" spans="1:13" ht="15" thickBot="1">
      <c r="A68" s="26" t="s">
        <v>79</v>
      </c>
      <c r="B68" s="27">
        <v>23966000</v>
      </c>
      <c r="C68" s="27">
        <v>18791379.550000001</v>
      </c>
      <c r="D68" s="27">
        <v>5174620.45</v>
      </c>
      <c r="E68" s="27">
        <v>2408184.9500000002</v>
      </c>
      <c r="F68" s="27">
        <v>2766435.5</v>
      </c>
      <c r="G68" s="27">
        <v>554497</v>
      </c>
      <c r="H68" s="27">
        <v>2211938.5</v>
      </c>
      <c r="I68" s="28">
        <v>526</v>
      </c>
      <c r="J68" s="28">
        <v>221</v>
      </c>
      <c r="L68" s="5">
        <f t="shared" si="0"/>
        <v>2408184.9500000002</v>
      </c>
      <c r="M68" s="5">
        <f t="shared" si="1"/>
        <v>0</v>
      </c>
    </row>
    <row r="69" spans="1:13" ht="15" thickBot="1">
      <c r="A69" s="26" t="s">
        <v>80</v>
      </c>
      <c r="B69" s="27">
        <v>60000000</v>
      </c>
      <c r="C69" s="27">
        <v>37323134.020000003</v>
      </c>
      <c r="D69" s="27">
        <v>22676865.98</v>
      </c>
      <c r="E69" s="29">
        <v>5755961.2599999998</v>
      </c>
      <c r="F69" s="29">
        <v>16921835.719999999</v>
      </c>
      <c r="G69" s="27">
        <v>3022215.15</v>
      </c>
      <c r="H69" s="27">
        <v>13899620.57</v>
      </c>
      <c r="I69" s="28">
        <v>437</v>
      </c>
      <c r="J69" s="28">
        <v>274</v>
      </c>
      <c r="L69" s="5">
        <f t="shared" ref="L69:L81" si="2">+D69-F69</f>
        <v>5755030.2600000016</v>
      </c>
      <c r="M69" s="5">
        <f t="shared" ref="M69:M81" si="3">+L69+F69-D69</f>
        <v>0</v>
      </c>
    </row>
    <row r="70" spans="1:13" ht="15" thickBot="1">
      <c r="A70" s="26" t="s">
        <v>81</v>
      </c>
      <c r="B70" s="27">
        <v>24000000</v>
      </c>
      <c r="C70" s="27">
        <v>21205307.170000002</v>
      </c>
      <c r="D70" s="27">
        <v>2794692.83</v>
      </c>
      <c r="E70" s="29">
        <v>2225617.5499999998</v>
      </c>
      <c r="F70" s="29">
        <v>569075.28</v>
      </c>
      <c r="G70" s="27">
        <v>146679</v>
      </c>
      <c r="H70" s="27">
        <v>422396.28</v>
      </c>
      <c r="I70" s="28">
        <v>318</v>
      </c>
      <c r="J70" s="28">
        <v>88</v>
      </c>
      <c r="L70" s="5">
        <f t="shared" si="2"/>
        <v>2225617.5499999998</v>
      </c>
      <c r="M70" s="5">
        <f t="shared" si="3"/>
        <v>0</v>
      </c>
    </row>
    <row r="71" spans="1:13" ht="15" thickBot="1">
      <c r="A71" s="26" t="s">
        <v>82</v>
      </c>
      <c r="B71" s="27">
        <v>23930000</v>
      </c>
      <c r="C71" s="27">
        <v>19423959.489999998</v>
      </c>
      <c r="D71" s="27">
        <v>4506040.51</v>
      </c>
      <c r="E71" s="27">
        <v>3991066.53</v>
      </c>
      <c r="F71" s="27">
        <v>514973.98</v>
      </c>
      <c r="G71" s="27">
        <v>155668.48000000001</v>
      </c>
      <c r="H71" s="27">
        <v>359305.5</v>
      </c>
      <c r="I71" s="28">
        <v>173</v>
      </c>
      <c r="J71" s="28">
        <v>67</v>
      </c>
      <c r="L71" s="5">
        <f t="shared" si="2"/>
        <v>3991066.53</v>
      </c>
      <c r="M71" s="5">
        <f t="shared" si="3"/>
        <v>0</v>
      </c>
    </row>
    <row r="72" spans="1:13" ht="15" thickBot="1">
      <c r="A72" s="26" t="s">
        <v>83</v>
      </c>
      <c r="B72" s="27">
        <v>25965607</v>
      </c>
      <c r="C72" s="27">
        <v>18903252.210000001</v>
      </c>
      <c r="D72" s="27">
        <v>7062354.79</v>
      </c>
      <c r="E72" s="29">
        <v>5215830.96</v>
      </c>
      <c r="F72" s="29">
        <v>1846523.83</v>
      </c>
      <c r="G72" s="27">
        <v>834394.84</v>
      </c>
      <c r="H72" s="27">
        <v>1012128.99</v>
      </c>
      <c r="I72" s="28">
        <v>269</v>
      </c>
      <c r="J72" s="28">
        <v>98</v>
      </c>
      <c r="L72" s="5">
        <f t="shared" si="2"/>
        <v>5215830.96</v>
      </c>
      <c r="M72" s="5">
        <f t="shared" si="3"/>
        <v>0</v>
      </c>
    </row>
    <row r="73" spans="1:13" ht="15" thickBot="1">
      <c r="A73" s="26" t="s">
        <v>84</v>
      </c>
      <c r="B73" s="27">
        <v>14112800</v>
      </c>
      <c r="C73" s="27">
        <v>12795293.369999999</v>
      </c>
      <c r="D73" s="27">
        <v>1317506.6299999999</v>
      </c>
      <c r="E73" s="29">
        <v>351811.65</v>
      </c>
      <c r="F73" s="29">
        <v>953424.98</v>
      </c>
      <c r="G73" s="27">
        <v>28303</v>
      </c>
      <c r="H73" s="27">
        <v>925121.98</v>
      </c>
      <c r="I73" s="28">
        <v>173</v>
      </c>
      <c r="J73" s="28">
        <v>33</v>
      </c>
      <c r="L73" s="5">
        <f t="shared" si="2"/>
        <v>364081.64999999991</v>
      </c>
      <c r="M73" s="5">
        <f t="shared" si="3"/>
        <v>0</v>
      </c>
    </row>
    <row r="74" spans="1:13" ht="15" thickBot="1">
      <c r="A74" s="26" t="s">
        <v>85</v>
      </c>
      <c r="B74" s="27">
        <v>34365768</v>
      </c>
      <c r="C74" s="27">
        <v>31213398.27</v>
      </c>
      <c r="D74" s="27">
        <v>3152369.73</v>
      </c>
      <c r="E74" s="27">
        <v>3120573.73</v>
      </c>
      <c r="F74" s="27">
        <v>31796</v>
      </c>
      <c r="G74" s="27">
        <v>31796</v>
      </c>
      <c r="H74" s="28">
        <v>0</v>
      </c>
      <c r="I74" s="28">
        <v>218</v>
      </c>
      <c r="J74" s="28">
        <v>43</v>
      </c>
      <c r="L74" s="5">
        <f t="shared" si="2"/>
        <v>3120573.73</v>
      </c>
      <c r="M74" s="5">
        <f t="shared" si="3"/>
        <v>0</v>
      </c>
    </row>
    <row r="75" spans="1:13" ht="15" thickBot="1">
      <c r="A75" s="26" t="s">
        <v>86</v>
      </c>
      <c r="B75" s="27">
        <v>39971655</v>
      </c>
      <c r="C75" s="27">
        <v>38054285</v>
      </c>
      <c r="D75" s="27">
        <v>1917370</v>
      </c>
      <c r="E75" s="27">
        <v>1229174</v>
      </c>
      <c r="F75" s="27">
        <v>688196</v>
      </c>
      <c r="G75" s="27">
        <v>149807</v>
      </c>
      <c r="H75" s="27">
        <v>538389</v>
      </c>
      <c r="I75" s="28">
        <v>347</v>
      </c>
      <c r="J75" s="28">
        <v>33</v>
      </c>
      <c r="L75" s="5">
        <f t="shared" si="2"/>
        <v>1229174</v>
      </c>
      <c r="M75" s="5">
        <f t="shared" si="3"/>
        <v>0</v>
      </c>
    </row>
    <row r="76" spans="1:13" ht="15" thickBot="1">
      <c r="A76" s="26" t="s">
        <v>87</v>
      </c>
      <c r="B76" s="27">
        <v>2680000</v>
      </c>
      <c r="C76" s="27">
        <v>2377236</v>
      </c>
      <c r="D76" s="27">
        <v>302764</v>
      </c>
      <c r="E76" s="27">
        <v>244023</v>
      </c>
      <c r="F76" s="27">
        <v>58741</v>
      </c>
      <c r="G76" s="27">
        <v>26194</v>
      </c>
      <c r="H76" s="27">
        <v>32547</v>
      </c>
      <c r="I76" s="28">
        <v>21</v>
      </c>
      <c r="J76" s="28">
        <v>7</v>
      </c>
      <c r="L76" s="5">
        <f t="shared" si="2"/>
        <v>244023</v>
      </c>
      <c r="M76" s="5">
        <f t="shared" si="3"/>
        <v>0</v>
      </c>
    </row>
    <row r="77" spans="1:13" ht="15" thickBot="1">
      <c r="A77" s="26" t="s">
        <v>88</v>
      </c>
      <c r="B77" s="27">
        <v>38600634</v>
      </c>
      <c r="C77" s="27">
        <v>35654110.130000003</v>
      </c>
      <c r="D77" s="27">
        <v>2946523.87</v>
      </c>
      <c r="E77" s="29">
        <v>2180341.77</v>
      </c>
      <c r="F77" s="29">
        <v>830447.41</v>
      </c>
      <c r="G77" s="27">
        <v>178043.31</v>
      </c>
      <c r="H77" s="27">
        <v>652404.1</v>
      </c>
      <c r="I77" s="28">
        <v>282</v>
      </c>
      <c r="J77" s="28">
        <v>46</v>
      </c>
      <c r="L77" s="5">
        <f t="shared" si="2"/>
        <v>2116076.46</v>
      </c>
      <c r="M77" s="5">
        <f t="shared" si="3"/>
        <v>0</v>
      </c>
    </row>
    <row r="78" spans="1:13" ht="15" thickBot="1">
      <c r="A78" s="26" t="s">
        <v>89</v>
      </c>
      <c r="B78" s="27">
        <v>40000000</v>
      </c>
      <c r="C78" s="27">
        <v>25542861.050000001</v>
      </c>
      <c r="D78" s="27">
        <v>14457138.949999999</v>
      </c>
      <c r="E78" s="29">
        <v>7134429.1500000004</v>
      </c>
      <c r="F78" s="29">
        <v>7310964.7999999998</v>
      </c>
      <c r="G78" s="27">
        <v>2358360.7999999998</v>
      </c>
      <c r="H78" s="27">
        <v>4952604</v>
      </c>
      <c r="I78" s="28">
        <v>306</v>
      </c>
      <c r="J78" s="28">
        <v>167</v>
      </c>
      <c r="L78" s="5">
        <f t="shared" si="2"/>
        <v>7146174.1499999994</v>
      </c>
      <c r="M78" s="5">
        <f t="shared" si="3"/>
        <v>0</v>
      </c>
    </row>
    <row r="79" spans="1:13" ht="15" thickBot="1">
      <c r="A79" s="26" t="s">
        <v>90</v>
      </c>
      <c r="B79" s="27">
        <v>24050000</v>
      </c>
      <c r="C79" s="27">
        <v>22194577.710000001</v>
      </c>
      <c r="D79" s="27">
        <v>1855422.29</v>
      </c>
      <c r="E79" s="29">
        <v>1633773.31</v>
      </c>
      <c r="F79" s="29">
        <v>171654.03</v>
      </c>
      <c r="G79" s="27">
        <v>51562.97</v>
      </c>
      <c r="H79" s="27">
        <v>120091.06</v>
      </c>
      <c r="I79" s="28">
        <v>297</v>
      </c>
      <c r="J79" s="28">
        <v>68</v>
      </c>
      <c r="L79" s="5">
        <f t="shared" si="2"/>
        <v>1683768.26</v>
      </c>
      <c r="M79" s="5">
        <f t="shared" si="3"/>
        <v>0</v>
      </c>
    </row>
    <row r="80" spans="1:13" ht="15" thickBot="1">
      <c r="A80" s="26" t="s">
        <v>91</v>
      </c>
      <c r="B80" s="27">
        <v>23973000</v>
      </c>
      <c r="C80" s="27">
        <v>20252270.109999999</v>
      </c>
      <c r="D80" s="27">
        <v>3720729.89</v>
      </c>
      <c r="E80" s="27">
        <v>3498578.89</v>
      </c>
      <c r="F80" s="27">
        <v>222151</v>
      </c>
      <c r="G80" s="27">
        <v>22224</v>
      </c>
      <c r="H80" s="27">
        <v>199927</v>
      </c>
      <c r="I80" s="28">
        <v>179</v>
      </c>
      <c r="J80" s="28">
        <v>57</v>
      </c>
      <c r="L80" s="5">
        <f t="shared" si="2"/>
        <v>3498578.89</v>
      </c>
      <c r="M80" s="5">
        <f t="shared" si="3"/>
        <v>0</v>
      </c>
    </row>
    <row r="81" spans="1:13" ht="15" thickBot="1">
      <c r="A81" s="31" t="s">
        <v>92</v>
      </c>
      <c r="B81" s="32">
        <v>2115192894</v>
      </c>
      <c r="C81" s="32">
        <v>1715669874.6199999</v>
      </c>
      <c r="D81" s="32">
        <v>399523019.38</v>
      </c>
      <c r="E81" s="32">
        <v>265352319.25999999</v>
      </c>
      <c r="F81" s="32">
        <v>135077761.77000001</v>
      </c>
      <c r="G81" s="32">
        <v>30646477.34</v>
      </c>
      <c r="H81" s="32">
        <v>104431284.43000001</v>
      </c>
      <c r="I81" s="33">
        <v>18634</v>
      </c>
      <c r="J81" s="33">
        <v>6754</v>
      </c>
      <c r="L81" s="5">
        <f t="shared" si="2"/>
        <v>264445257.60999998</v>
      </c>
      <c r="M81" s="5">
        <f t="shared" si="3"/>
        <v>0</v>
      </c>
    </row>
  </sheetData>
  <mergeCells count="11">
    <mergeCell ref="J2:J3"/>
    <mergeCell ref="A1:C1"/>
    <mergeCell ref="D1:G1"/>
    <mergeCell ref="H1:I1"/>
    <mergeCell ref="A2:A3"/>
    <mergeCell ref="B2:B3"/>
    <mergeCell ref="C2:C3"/>
    <mergeCell ref="D2:D3"/>
    <mergeCell ref="G2:G3"/>
    <mergeCell ref="H2:H3"/>
    <mergeCell ref="I2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L4" sqref="L4:M4"/>
    </sheetView>
  </sheetViews>
  <sheetFormatPr defaultRowHeight="14.25"/>
  <cols>
    <col min="1" max="1" width="8.875" bestFit="1" customWidth="1"/>
    <col min="2" max="3" width="13" bestFit="1" customWidth="1"/>
    <col min="4" max="6" width="11.625" bestFit="1" customWidth="1"/>
    <col min="7" max="7" width="10.75" bestFit="1" customWidth="1"/>
    <col min="8" max="8" width="11.625" bestFit="1" customWidth="1"/>
    <col min="9" max="9" width="5.625" bestFit="1" customWidth="1"/>
    <col min="10" max="10" width="10.25" bestFit="1" customWidth="1"/>
    <col min="12" max="12" width="13.875" bestFit="1" customWidth="1"/>
  </cols>
  <sheetData>
    <row r="1" spans="1:13" ht="15" thickBot="1">
      <c r="A1" s="95" t="s">
        <v>0</v>
      </c>
      <c r="B1" s="96"/>
      <c r="C1" s="97"/>
      <c r="D1" s="95" t="s">
        <v>1</v>
      </c>
      <c r="E1" s="96"/>
      <c r="F1" s="96"/>
      <c r="G1" s="97"/>
      <c r="H1" s="95" t="s">
        <v>2</v>
      </c>
      <c r="I1" s="97"/>
      <c r="J1" s="17"/>
    </row>
    <row r="2" spans="1:13" ht="24.75" thickTop="1">
      <c r="A2" s="98" t="s">
        <v>3</v>
      </c>
      <c r="B2" s="98" t="s">
        <v>4</v>
      </c>
      <c r="C2" s="98" t="s">
        <v>5</v>
      </c>
      <c r="D2" s="98" t="s">
        <v>6</v>
      </c>
      <c r="E2" s="15" t="s">
        <v>7</v>
      </c>
      <c r="F2" s="15" t="s">
        <v>8</v>
      </c>
      <c r="G2" s="98" t="s">
        <v>9</v>
      </c>
      <c r="H2" s="98" t="s">
        <v>10</v>
      </c>
      <c r="I2" s="98" t="s">
        <v>11</v>
      </c>
      <c r="J2" s="93" t="s">
        <v>12</v>
      </c>
    </row>
    <row r="3" spans="1:13" ht="24.75" thickBot="1">
      <c r="A3" s="94"/>
      <c r="B3" s="94"/>
      <c r="C3" s="94"/>
      <c r="D3" s="94"/>
      <c r="E3" s="16" t="s">
        <v>13</v>
      </c>
      <c r="F3" s="16" t="s">
        <v>14</v>
      </c>
      <c r="G3" s="94"/>
      <c r="H3" s="94"/>
      <c r="I3" s="94"/>
      <c r="J3" s="94"/>
    </row>
    <row r="4" spans="1:13" ht="15.75" thickTop="1" thickBot="1">
      <c r="A4" s="26" t="s">
        <v>15</v>
      </c>
      <c r="B4" s="27">
        <v>12000000</v>
      </c>
      <c r="C4" s="27">
        <v>7109290</v>
      </c>
      <c r="D4" s="27">
        <v>4890710</v>
      </c>
      <c r="E4" s="27">
        <v>4477081</v>
      </c>
      <c r="F4" s="27">
        <v>413629</v>
      </c>
      <c r="G4" s="27">
        <v>305210</v>
      </c>
      <c r="H4" s="27">
        <v>108419</v>
      </c>
      <c r="I4" s="28">
        <v>71</v>
      </c>
      <c r="J4" s="28">
        <v>47</v>
      </c>
      <c r="L4" s="5">
        <f>+D4-F4</f>
        <v>4477081</v>
      </c>
      <c r="M4" s="5">
        <f>+L4+F4-D4</f>
        <v>0</v>
      </c>
    </row>
    <row r="5" spans="1:13" ht="24.75" thickBot="1">
      <c r="A5" s="26" t="s">
        <v>16</v>
      </c>
      <c r="B5" s="27">
        <v>38779745</v>
      </c>
      <c r="C5" s="27">
        <v>27157711.690000001</v>
      </c>
      <c r="D5" s="27">
        <v>11622033.310000001</v>
      </c>
      <c r="E5" s="29">
        <v>5269294.6100000003</v>
      </c>
      <c r="F5" s="29">
        <v>6870904.2199999997</v>
      </c>
      <c r="G5" s="27">
        <v>811176.92</v>
      </c>
      <c r="H5" s="27">
        <v>6059727.2999999998</v>
      </c>
      <c r="I5" s="28">
        <v>204</v>
      </c>
      <c r="J5" s="28">
        <v>132</v>
      </c>
      <c r="L5" s="5">
        <f t="shared" ref="L5:L68" si="0">+D5-F5</f>
        <v>4751129.0900000008</v>
      </c>
      <c r="M5" s="5">
        <f t="shared" ref="M5:M68" si="1">+L5+F5-D5</f>
        <v>0</v>
      </c>
    </row>
    <row r="6" spans="1:13" ht="15" thickBot="1">
      <c r="A6" s="26" t="s">
        <v>17</v>
      </c>
      <c r="B6" s="27">
        <v>20900000</v>
      </c>
      <c r="C6" s="27">
        <v>17031775</v>
      </c>
      <c r="D6" s="27">
        <v>3868225</v>
      </c>
      <c r="E6" s="27">
        <v>3588427</v>
      </c>
      <c r="F6" s="27">
        <v>279798</v>
      </c>
      <c r="G6" s="27">
        <v>21530</v>
      </c>
      <c r="H6" s="27">
        <v>258268</v>
      </c>
      <c r="I6" s="28">
        <v>149</v>
      </c>
      <c r="J6" s="28">
        <v>62</v>
      </c>
      <c r="L6" s="5">
        <f t="shared" si="0"/>
        <v>3588427</v>
      </c>
      <c r="M6" s="5">
        <f t="shared" si="1"/>
        <v>0</v>
      </c>
    </row>
    <row r="7" spans="1:13" ht="15" thickBot="1">
      <c r="A7" s="26" t="s">
        <v>18</v>
      </c>
      <c r="B7" s="27">
        <v>20000000</v>
      </c>
      <c r="C7" s="27">
        <v>13121075.800000001</v>
      </c>
      <c r="D7" s="27">
        <v>6878924.2000000002</v>
      </c>
      <c r="E7" s="29">
        <v>5208615</v>
      </c>
      <c r="F7" s="29">
        <v>1677109.2</v>
      </c>
      <c r="G7" s="27">
        <v>459074</v>
      </c>
      <c r="H7" s="27">
        <v>1218035.2</v>
      </c>
      <c r="I7" s="28">
        <v>191</v>
      </c>
      <c r="J7" s="28">
        <v>98</v>
      </c>
      <c r="L7" s="5">
        <f t="shared" si="0"/>
        <v>5201815</v>
      </c>
      <c r="M7" s="5">
        <f t="shared" si="1"/>
        <v>0</v>
      </c>
    </row>
    <row r="8" spans="1:13" ht="15" thickBot="1">
      <c r="A8" s="26" t="s">
        <v>19</v>
      </c>
      <c r="B8" s="27">
        <v>17875370</v>
      </c>
      <c r="C8" s="27">
        <v>11905200</v>
      </c>
      <c r="D8" s="27">
        <v>5970170</v>
      </c>
      <c r="E8" s="27">
        <v>2840662</v>
      </c>
      <c r="F8" s="27">
        <v>3129508</v>
      </c>
      <c r="G8" s="27">
        <v>299150</v>
      </c>
      <c r="H8" s="27">
        <v>2830358</v>
      </c>
      <c r="I8" s="28">
        <v>162</v>
      </c>
      <c r="J8" s="28">
        <v>98</v>
      </c>
      <c r="L8" s="5">
        <f t="shared" si="0"/>
        <v>2840662</v>
      </c>
      <c r="M8" s="5">
        <f t="shared" si="1"/>
        <v>0</v>
      </c>
    </row>
    <row r="9" spans="1:13" ht="15" thickBot="1">
      <c r="A9" s="26" t="s">
        <v>20</v>
      </c>
      <c r="B9" s="27">
        <v>32576000</v>
      </c>
      <c r="C9" s="27">
        <v>23805083.25</v>
      </c>
      <c r="D9" s="27">
        <v>8770916.75</v>
      </c>
      <c r="E9" s="27">
        <v>5536034.6699999999</v>
      </c>
      <c r="F9" s="27">
        <v>3234882.08</v>
      </c>
      <c r="G9" s="27">
        <v>1443118</v>
      </c>
      <c r="H9" s="27">
        <v>1791764.08</v>
      </c>
      <c r="I9" s="28">
        <v>221</v>
      </c>
      <c r="J9" s="28">
        <v>116</v>
      </c>
      <c r="L9" s="5">
        <f t="shared" si="0"/>
        <v>5536034.6699999999</v>
      </c>
      <c r="M9" s="5">
        <f t="shared" si="1"/>
        <v>0</v>
      </c>
    </row>
    <row r="10" spans="1:13" ht="15" thickBot="1">
      <c r="A10" s="26" t="s">
        <v>21</v>
      </c>
      <c r="B10" s="27">
        <v>12000000</v>
      </c>
      <c r="C10" s="27">
        <v>6577414.1699999999</v>
      </c>
      <c r="D10" s="27">
        <v>5422585.8300000001</v>
      </c>
      <c r="E10" s="29">
        <v>5332150.05</v>
      </c>
      <c r="F10" s="29">
        <v>92079.89</v>
      </c>
      <c r="G10" s="27">
        <v>28215.69</v>
      </c>
      <c r="H10" s="27">
        <v>63864.2</v>
      </c>
      <c r="I10" s="28">
        <v>61</v>
      </c>
      <c r="J10" s="28">
        <v>44</v>
      </c>
      <c r="L10" s="5">
        <f t="shared" si="0"/>
        <v>5330505.9400000004</v>
      </c>
      <c r="M10" s="5">
        <f t="shared" si="1"/>
        <v>0</v>
      </c>
    </row>
    <row r="11" spans="1:13" ht="15" thickBot="1">
      <c r="A11" s="26" t="s">
        <v>22</v>
      </c>
      <c r="B11" s="27">
        <v>20000000</v>
      </c>
      <c r="C11" s="27">
        <v>16395981.880000001</v>
      </c>
      <c r="D11" s="27">
        <v>3604018.12</v>
      </c>
      <c r="E11" s="27">
        <v>2169040.0499999998</v>
      </c>
      <c r="F11" s="27">
        <v>1434978.07</v>
      </c>
      <c r="G11" s="27">
        <v>715974.78</v>
      </c>
      <c r="H11" s="27">
        <v>719003.29</v>
      </c>
      <c r="I11" s="28">
        <v>106</v>
      </c>
      <c r="J11" s="28">
        <v>59</v>
      </c>
      <c r="L11" s="5">
        <f t="shared" si="0"/>
        <v>2169040.0499999998</v>
      </c>
      <c r="M11" s="5">
        <f t="shared" si="1"/>
        <v>0</v>
      </c>
    </row>
    <row r="12" spans="1:13" ht="15" thickBot="1">
      <c r="A12" s="26" t="s">
        <v>23</v>
      </c>
      <c r="B12" s="27">
        <v>26010700</v>
      </c>
      <c r="C12" s="27">
        <v>19331913.420000002</v>
      </c>
      <c r="D12" s="27">
        <v>6678786.5800000001</v>
      </c>
      <c r="E12" s="29">
        <v>4415133.2</v>
      </c>
      <c r="F12" s="29">
        <v>2266232.29</v>
      </c>
      <c r="G12" s="27">
        <v>531697.75</v>
      </c>
      <c r="H12" s="27">
        <v>1734534.54</v>
      </c>
      <c r="I12" s="28">
        <v>136</v>
      </c>
      <c r="J12" s="28">
        <v>70</v>
      </c>
      <c r="L12" s="5">
        <f t="shared" si="0"/>
        <v>4412554.29</v>
      </c>
      <c r="M12" s="5">
        <f t="shared" si="1"/>
        <v>0</v>
      </c>
    </row>
    <row r="13" spans="1:13" ht="15" thickBot="1">
      <c r="A13" s="26" t="s">
        <v>24</v>
      </c>
      <c r="B13" s="27">
        <v>37170000</v>
      </c>
      <c r="C13" s="27">
        <v>22615672.600000001</v>
      </c>
      <c r="D13" s="27">
        <v>14554327.4</v>
      </c>
      <c r="E13" s="29">
        <v>11333198.199999999</v>
      </c>
      <c r="F13" s="29">
        <v>3217700.2</v>
      </c>
      <c r="G13" s="27">
        <v>923593</v>
      </c>
      <c r="H13" s="27">
        <v>2294107.2000000002</v>
      </c>
      <c r="I13" s="28">
        <v>501</v>
      </c>
      <c r="J13" s="28">
        <v>312</v>
      </c>
      <c r="L13" s="5">
        <f t="shared" si="0"/>
        <v>11336627.199999999</v>
      </c>
      <c r="M13" s="5">
        <f t="shared" si="1"/>
        <v>0</v>
      </c>
    </row>
    <row r="14" spans="1:13" ht="15" thickBot="1">
      <c r="A14" s="26" t="s">
        <v>25</v>
      </c>
      <c r="B14" s="27">
        <v>30000000</v>
      </c>
      <c r="C14" s="27">
        <v>22711269.210000001</v>
      </c>
      <c r="D14" s="27">
        <v>7288730.79</v>
      </c>
      <c r="E14" s="29">
        <v>2944946.62</v>
      </c>
      <c r="F14" s="29">
        <v>4343784.17</v>
      </c>
      <c r="G14" s="27">
        <v>397229</v>
      </c>
      <c r="H14" s="27">
        <v>3946555.17</v>
      </c>
      <c r="I14" s="28">
        <v>259</v>
      </c>
      <c r="J14" s="28">
        <v>115</v>
      </c>
      <c r="L14" s="5">
        <f t="shared" si="0"/>
        <v>2944946.62</v>
      </c>
      <c r="M14" s="5">
        <f t="shared" si="1"/>
        <v>0</v>
      </c>
    </row>
    <row r="15" spans="1:13" ht="15" thickBot="1">
      <c r="A15" s="26" t="s">
        <v>26</v>
      </c>
      <c r="B15" s="27">
        <v>12000000</v>
      </c>
      <c r="C15" s="27">
        <v>8840805.1600000001</v>
      </c>
      <c r="D15" s="27">
        <v>3159194.84</v>
      </c>
      <c r="E15" s="29">
        <v>2433175.2000000002</v>
      </c>
      <c r="F15" s="29">
        <v>726019.64</v>
      </c>
      <c r="G15" s="27">
        <v>374108.64</v>
      </c>
      <c r="H15" s="27">
        <v>351911</v>
      </c>
      <c r="I15" s="28">
        <v>65</v>
      </c>
      <c r="J15" s="28">
        <v>36</v>
      </c>
      <c r="L15" s="5">
        <f t="shared" si="0"/>
        <v>2433175.1999999997</v>
      </c>
      <c r="M15" s="5">
        <f t="shared" si="1"/>
        <v>0</v>
      </c>
    </row>
    <row r="16" spans="1:13" ht="15" thickBot="1">
      <c r="A16" s="26" t="s">
        <v>27</v>
      </c>
      <c r="B16" s="27">
        <v>22418000</v>
      </c>
      <c r="C16" s="27">
        <v>14719644.84</v>
      </c>
      <c r="D16" s="27">
        <v>7698355.1600000001</v>
      </c>
      <c r="E16" s="29">
        <v>7313057.1600000001</v>
      </c>
      <c r="F16" s="29">
        <v>393276</v>
      </c>
      <c r="G16" s="27">
        <v>195178</v>
      </c>
      <c r="H16" s="27">
        <v>198098</v>
      </c>
      <c r="I16" s="28">
        <v>122</v>
      </c>
      <c r="J16" s="28">
        <v>79</v>
      </c>
      <c r="L16" s="5">
        <f t="shared" si="0"/>
        <v>7305079.1600000001</v>
      </c>
      <c r="M16" s="5">
        <f t="shared" si="1"/>
        <v>0</v>
      </c>
    </row>
    <row r="17" spans="1:13" ht="15" thickBot="1">
      <c r="A17" s="26" t="s">
        <v>28</v>
      </c>
      <c r="B17" s="27">
        <v>31897000</v>
      </c>
      <c r="C17" s="27">
        <v>19456772.300000001</v>
      </c>
      <c r="D17" s="27">
        <v>12440227.699999999</v>
      </c>
      <c r="E17" s="29">
        <v>6077630.7000000002</v>
      </c>
      <c r="F17" s="29">
        <v>6411269</v>
      </c>
      <c r="G17" s="27">
        <v>806796</v>
      </c>
      <c r="H17" s="27">
        <v>5604473</v>
      </c>
      <c r="I17" s="28">
        <v>162</v>
      </c>
      <c r="J17" s="28">
        <v>110</v>
      </c>
      <c r="L17" s="5">
        <f t="shared" si="0"/>
        <v>6028958.6999999993</v>
      </c>
      <c r="M17" s="5">
        <f t="shared" si="1"/>
        <v>0</v>
      </c>
    </row>
    <row r="18" spans="1:13" ht="15" thickBot="1">
      <c r="A18" s="26" t="s">
        <v>29</v>
      </c>
      <c r="B18" s="27">
        <v>20000000</v>
      </c>
      <c r="C18" s="27">
        <v>16352616.6</v>
      </c>
      <c r="D18" s="27">
        <v>3647383.4</v>
      </c>
      <c r="E18" s="27">
        <v>3194924.4</v>
      </c>
      <c r="F18" s="27">
        <v>452459</v>
      </c>
      <c r="G18" s="27">
        <v>374673</v>
      </c>
      <c r="H18" s="27">
        <v>77786</v>
      </c>
      <c r="I18" s="28">
        <v>102</v>
      </c>
      <c r="J18" s="28">
        <v>54</v>
      </c>
      <c r="L18" s="5">
        <f t="shared" si="0"/>
        <v>3194924.4</v>
      </c>
      <c r="M18" s="5">
        <f t="shared" si="1"/>
        <v>0</v>
      </c>
    </row>
    <row r="19" spans="1:13" ht="15" thickBot="1">
      <c r="A19" s="26" t="s">
        <v>30</v>
      </c>
      <c r="B19" s="27">
        <v>6400000</v>
      </c>
      <c r="C19" s="27">
        <v>2903603.86</v>
      </c>
      <c r="D19" s="27">
        <v>3496396.14</v>
      </c>
      <c r="E19" s="29">
        <v>1663126.62</v>
      </c>
      <c r="F19" s="29">
        <v>1833269.52</v>
      </c>
      <c r="G19" s="27">
        <v>510253.19</v>
      </c>
      <c r="H19" s="27">
        <v>1323016.33</v>
      </c>
      <c r="I19" s="28">
        <v>43</v>
      </c>
      <c r="J19" s="28">
        <v>30</v>
      </c>
      <c r="L19" s="5">
        <f t="shared" si="0"/>
        <v>1663126.62</v>
      </c>
      <c r="M19" s="5">
        <f t="shared" si="1"/>
        <v>0</v>
      </c>
    </row>
    <row r="20" spans="1:13" ht="15" thickBot="1">
      <c r="A20" s="26" t="s">
        <v>31</v>
      </c>
      <c r="B20" s="27">
        <v>20000000</v>
      </c>
      <c r="C20" s="27">
        <v>14501484.619999999</v>
      </c>
      <c r="D20" s="27">
        <v>5498515.3799999999</v>
      </c>
      <c r="E20" s="27">
        <v>3146173</v>
      </c>
      <c r="F20" s="27">
        <v>2352342.38</v>
      </c>
      <c r="G20" s="27">
        <v>801117</v>
      </c>
      <c r="H20" s="27">
        <v>1551225.38</v>
      </c>
      <c r="I20" s="28">
        <v>102</v>
      </c>
      <c r="J20" s="28">
        <v>53</v>
      </c>
      <c r="L20" s="5">
        <f t="shared" si="0"/>
        <v>3146173</v>
      </c>
      <c r="M20" s="5">
        <f t="shared" si="1"/>
        <v>0</v>
      </c>
    </row>
    <row r="21" spans="1:13" ht="15" thickBot="1">
      <c r="A21" s="26" t="s">
        <v>32</v>
      </c>
      <c r="B21" s="27">
        <v>26199800</v>
      </c>
      <c r="C21" s="27">
        <v>19798007.84</v>
      </c>
      <c r="D21" s="27">
        <v>6401792.1600000001</v>
      </c>
      <c r="E21" s="29">
        <v>3168548.39</v>
      </c>
      <c r="F21" s="29">
        <v>3231756.77</v>
      </c>
      <c r="G21" s="27">
        <v>950270</v>
      </c>
      <c r="H21" s="27">
        <v>2281486.77</v>
      </c>
      <c r="I21" s="28">
        <v>241</v>
      </c>
      <c r="J21" s="28">
        <v>92</v>
      </c>
      <c r="L21" s="5">
        <f t="shared" si="0"/>
        <v>3170035.39</v>
      </c>
      <c r="M21" s="5">
        <f t="shared" si="1"/>
        <v>0</v>
      </c>
    </row>
    <row r="22" spans="1:13" ht="15" thickBot="1">
      <c r="A22" s="26" t="s">
        <v>33</v>
      </c>
      <c r="B22" s="27">
        <v>43272000</v>
      </c>
      <c r="C22" s="27">
        <v>34833924.729999997</v>
      </c>
      <c r="D22" s="27">
        <v>8438075.2699999996</v>
      </c>
      <c r="E22" s="29">
        <v>4762872.6900000004</v>
      </c>
      <c r="F22" s="29">
        <v>3684569.61</v>
      </c>
      <c r="G22" s="27">
        <v>576358.06999999995</v>
      </c>
      <c r="H22" s="27">
        <v>3108211.54</v>
      </c>
      <c r="I22" s="28">
        <v>356</v>
      </c>
      <c r="J22" s="28">
        <v>193</v>
      </c>
      <c r="L22" s="5">
        <f t="shared" si="0"/>
        <v>4753505.66</v>
      </c>
      <c r="M22" s="5">
        <f t="shared" si="1"/>
        <v>0</v>
      </c>
    </row>
    <row r="23" spans="1:13" ht="24.75" thickBot="1">
      <c r="A23" s="26" t="s">
        <v>34</v>
      </c>
      <c r="B23" s="27">
        <v>30000000</v>
      </c>
      <c r="C23" s="27">
        <v>17896983.879999999</v>
      </c>
      <c r="D23" s="27">
        <v>12103016.119999999</v>
      </c>
      <c r="E23" s="29">
        <v>10685548.560000001</v>
      </c>
      <c r="F23" s="29">
        <v>1468546.56</v>
      </c>
      <c r="G23" s="27">
        <v>683649.88</v>
      </c>
      <c r="H23" s="27">
        <v>784896.68</v>
      </c>
      <c r="I23" s="28">
        <v>159</v>
      </c>
      <c r="J23" s="28">
        <v>102</v>
      </c>
      <c r="L23" s="5">
        <f t="shared" si="0"/>
        <v>10634469.559999999</v>
      </c>
      <c r="M23" s="5">
        <f t="shared" si="1"/>
        <v>0</v>
      </c>
    </row>
    <row r="24" spans="1:13" ht="15" thickBot="1">
      <c r="A24" s="26" t="s">
        <v>35</v>
      </c>
      <c r="B24" s="27">
        <v>23029585</v>
      </c>
      <c r="C24" s="27">
        <v>14349988.26</v>
      </c>
      <c r="D24" s="27">
        <v>8679596.7400000002</v>
      </c>
      <c r="E24" s="27">
        <v>6523619.9400000004</v>
      </c>
      <c r="F24" s="27">
        <v>2155976.7999999998</v>
      </c>
      <c r="G24" s="27">
        <v>859988</v>
      </c>
      <c r="H24" s="27">
        <v>1295988.8</v>
      </c>
      <c r="I24" s="28">
        <v>133</v>
      </c>
      <c r="J24" s="28">
        <v>89</v>
      </c>
      <c r="L24" s="5">
        <f t="shared" si="0"/>
        <v>6523619.9400000004</v>
      </c>
      <c r="M24" s="5">
        <f t="shared" si="1"/>
        <v>0</v>
      </c>
    </row>
    <row r="25" spans="1:13" ht="15" thickBot="1">
      <c r="A25" s="26" t="s">
        <v>36</v>
      </c>
      <c r="B25" s="27">
        <v>33417999</v>
      </c>
      <c r="C25" s="27">
        <v>21353182.609999999</v>
      </c>
      <c r="D25" s="27">
        <v>12064816.390000001</v>
      </c>
      <c r="E25" s="27">
        <v>4850146.74</v>
      </c>
      <c r="F25" s="27">
        <v>7214669.6500000004</v>
      </c>
      <c r="G25" s="27">
        <v>1411413.59</v>
      </c>
      <c r="H25" s="27">
        <v>5803256.0599999996</v>
      </c>
      <c r="I25" s="28">
        <v>181</v>
      </c>
      <c r="J25" s="28">
        <v>108</v>
      </c>
      <c r="L25" s="5">
        <f t="shared" si="0"/>
        <v>4850146.74</v>
      </c>
      <c r="M25" s="5">
        <f t="shared" si="1"/>
        <v>0</v>
      </c>
    </row>
    <row r="26" spans="1:13" ht="15" thickBot="1">
      <c r="A26" s="26" t="s">
        <v>37</v>
      </c>
      <c r="B26" s="27">
        <v>5975440</v>
      </c>
      <c r="C26" s="27">
        <v>4856606.49</v>
      </c>
      <c r="D26" s="27">
        <v>1118833.51</v>
      </c>
      <c r="E26" s="27">
        <v>769155</v>
      </c>
      <c r="F26" s="27">
        <v>349678.51</v>
      </c>
      <c r="G26" s="27">
        <v>39425</v>
      </c>
      <c r="H26" s="27">
        <v>310253.51</v>
      </c>
      <c r="I26" s="28">
        <v>40</v>
      </c>
      <c r="J26" s="28">
        <v>18</v>
      </c>
      <c r="L26" s="5">
        <f t="shared" si="0"/>
        <v>769155</v>
      </c>
      <c r="M26" s="5">
        <f t="shared" si="1"/>
        <v>0</v>
      </c>
    </row>
    <row r="27" spans="1:13" ht="15" thickBot="1">
      <c r="A27" s="26" t="s">
        <v>38</v>
      </c>
      <c r="B27" s="27">
        <v>12000000</v>
      </c>
      <c r="C27" s="27">
        <v>8981258.4399999995</v>
      </c>
      <c r="D27" s="27">
        <v>3018741.56</v>
      </c>
      <c r="E27" s="27">
        <v>2953555.09</v>
      </c>
      <c r="F27" s="27">
        <v>65186.47</v>
      </c>
      <c r="G27" s="27">
        <v>64375</v>
      </c>
      <c r="H27" s="28">
        <v>811.47</v>
      </c>
      <c r="I27" s="28">
        <v>74</v>
      </c>
      <c r="J27" s="28">
        <v>40</v>
      </c>
      <c r="L27" s="5">
        <f t="shared" si="0"/>
        <v>2953555.09</v>
      </c>
      <c r="M27" s="5">
        <f t="shared" si="1"/>
        <v>0</v>
      </c>
    </row>
    <row r="28" spans="1:13" ht="15" thickBot="1">
      <c r="A28" s="26" t="s">
        <v>39</v>
      </c>
      <c r="B28" s="27">
        <v>12000000</v>
      </c>
      <c r="C28" s="27">
        <v>6750443.5300000003</v>
      </c>
      <c r="D28" s="27">
        <v>5249556.47</v>
      </c>
      <c r="E28" s="29">
        <v>4292213.2</v>
      </c>
      <c r="F28" s="29">
        <v>954035.09</v>
      </c>
      <c r="G28" s="27">
        <v>167496.35999999999</v>
      </c>
      <c r="H28" s="27">
        <v>786538.73</v>
      </c>
      <c r="I28" s="28">
        <v>94</v>
      </c>
      <c r="J28" s="28">
        <v>66</v>
      </c>
      <c r="L28" s="5">
        <f t="shared" si="0"/>
        <v>4295521.38</v>
      </c>
      <c r="M28" s="5">
        <f t="shared" si="1"/>
        <v>0</v>
      </c>
    </row>
    <row r="29" spans="1:13" ht="15" thickBot="1">
      <c r="A29" s="26" t="s">
        <v>40</v>
      </c>
      <c r="B29" s="27">
        <v>42405900</v>
      </c>
      <c r="C29" s="27">
        <v>29256197.329999998</v>
      </c>
      <c r="D29" s="27">
        <v>13149702.67</v>
      </c>
      <c r="E29" s="29">
        <v>10292674.779999999</v>
      </c>
      <c r="F29" s="29">
        <v>2860932.79</v>
      </c>
      <c r="G29" s="27">
        <v>1420572.85</v>
      </c>
      <c r="H29" s="27">
        <v>1440359.94</v>
      </c>
      <c r="I29" s="28">
        <v>247</v>
      </c>
      <c r="J29" s="28">
        <v>151</v>
      </c>
      <c r="L29" s="5">
        <f t="shared" si="0"/>
        <v>10288769.879999999</v>
      </c>
      <c r="M29" s="5">
        <f t="shared" si="1"/>
        <v>0</v>
      </c>
    </row>
    <row r="30" spans="1:13" ht="15" thickBot="1">
      <c r="A30" s="26" t="s">
        <v>41</v>
      </c>
      <c r="B30" s="27">
        <v>14586139</v>
      </c>
      <c r="C30" s="27">
        <v>9682515.8900000006</v>
      </c>
      <c r="D30" s="27">
        <v>4903623.1100000003</v>
      </c>
      <c r="E30" s="29">
        <v>1376333.13</v>
      </c>
      <c r="F30" s="29">
        <v>3527289.98</v>
      </c>
      <c r="G30" s="27">
        <v>226913</v>
      </c>
      <c r="H30" s="27">
        <v>3300376.98</v>
      </c>
      <c r="I30" s="28">
        <v>76</v>
      </c>
      <c r="J30" s="28">
        <v>42</v>
      </c>
      <c r="L30" s="5">
        <f t="shared" si="0"/>
        <v>1376333.1300000004</v>
      </c>
      <c r="M30" s="5">
        <f t="shared" si="1"/>
        <v>0</v>
      </c>
    </row>
    <row r="31" spans="1:13" ht="24.75" thickBot="1">
      <c r="A31" s="26" t="s">
        <v>42</v>
      </c>
      <c r="B31" s="27">
        <v>12000000</v>
      </c>
      <c r="C31" s="27">
        <v>8265230.4400000004</v>
      </c>
      <c r="D31" s="27">
        <v>3734769.56</v>
      </c>
      <c r="E31" s="29">
        <v>3254971.14</v>
      </c>
      <c r="F31" s="29">
        <v>479799.42</v>
      </c>
      <c r="G31" s="27">
        <v>288061.65999999997</v>
      </c>
      <c r="H31" s="27">
        <v>191737.76</v>
      </c>
      <c r="I31" s="28">
        <v>63</v>
      </c>
      <c r="J31" s="28">
        <v>38</v>
      </c>
      <c r="L31" s="5">
        <f t="shared" si="0"/>
        <v>3254970.14</v>
      </c>
      <c r="M31" s="5">
        <f t="shared" si="1"/>
        <v>0</v>
      </c>
    </row>
    <row r="32" spans="1:13" ht="15" thickBot="1">
      <c r="A32" s="26" t="s">
        <v>43</v>
      </c>
      <c r="B32" s="27">
        <v>15918980</v>
      </c>
      <c r="C32" s="27">
        <v>10527209.539999999</v>
      </c>
      <c r="D32" s="27">
        <v>5391770.46</v>
      </c>
      <c r="E32" s="29">
        <v>3118234.94</v>
      </c>
      <c r="F32" s="29">
        <v>2533503.52</v>
      </c>
      <c r="G32" s="27">
        <v>294912</v>
      </c>
      <c r="H32" s="27">
        <v>2238591.52</v>
      </c>
      <c r="I32" s="28">
        <v>119</v>
      </c>
      <c r="J32" s="28">
        <v>61</v>
      </c>
      <c r="L32" s="5">
        <f t="shared" si="0"/>
        <v>2858266.94</v>
      </c>
      <c r="M32" s="5">
        <f t="shared" si="1"/>
        <v>0</v>
      </c>
    </row>
    <row r="33" spans="1:13" ht="15" thickBot="1">
      <c r="A33" s="26" t="s">
        <v>44</v>
      </c>
      <c r="B33" s="27">
        <v>20000000</v>
      </c>
      <c r="C33" s="27">
        <v>11676493.109999999</v>
      </c>
      <c r="D33" s="27">
        <v>8323506.8899999997</v>
      </c>
      <c r="E33" s="29">
        <v>7644170.7000000002</v>
      </c>
      <c r="F33" s="29">
        <v>730444.19</v>
      </c>
      <c r="G33" s="27">
        <v>461008.74</v>
      </c>
      <c r="H33" s="27">
        <v>269435.45</v>
      </c>
      <c r="I33" s="28">
        <v>105</v>
      </c>
      <c r="J33" s="28">
        <v>87</v>
      </c>
      <c r="L33" s="5">
        <f t="shared" si="0"/>
        <v>7593062.6999999993</v>
      </c>
      <c r="M33" s="5">
        <f t="shared" si="1"/>
        <v>0</v>
      </c>
    </row>
    <row r="34" spans="1:13" ht="24.75" thickBot="1">
      <c r="A34" s="26" t="s">
        <v>45</v>
      </c>
      <c r="B34" s="27">
        <v>9170720</v>
      </c>
      <c r="C34" s="27">
        <v>4988963.63</v>
      </c>
      <c r="D34" s="27">
        <v>4181756.37</v>
      </c>
      <c r="E34" s="29">
        <v>3148733.62</v>
      </c>
      <c r="F34" s="29">
        <v>998255.89</v>
      </c>
      <c r="G34" s="27">
        <v>283437.61</v>
      </c>
      <c r="H34" s="27">
        <v>714818.28</v>
      </c>
      <c r="I34" s="28">
        <v>71</v>
      </c>
      <c r="J34" s="28">
        <v>47</v>
      </c>
      <c r="L34" s="5">
        <f t="shared" si="0"/>
        <v>3183500.48</v>
      </c>
      <c r="M34" s="5">
        <f t="shared" si="1"/>
        <v>0</v>
      </c>
    </row>
    <row r="35" spans="1:13" ht="15" thickBot="1">
      <c r="A35" s="26" t="s">
        <v>46</v>
      </c>
      <c r="B35" s="27">
        <v>9039850</v>
      </c>
      <c r="C35" s="27">
        <v>6943929</v>
      </c>
      <c r="D35" s="27">
        <v>2095921</v>
      </c>
      <c r="E35" s="27">
        <v>1854432</v>
      </c>
      <c r="F35" s="27">
        <v>241489</v>
      </c>
      <c r="G35" s="28">
        <v>0</v>
      </c>
      <c r="H35" s="27">
        <v>241489</v>
      </c>
      <c r="I35" s="28">
        <v>66</v>
      </c>
      <c r="J35" s="28">
        <v>30</v>
      </c>
      <c r="L35" s="5">
        <f t="shared" si="0"/>
        <v>1854432</v>
      </c>
      <c r="M35" s="5">
        <f t="shared" si="1"/>
        <v>0</v>
      </c>
    </row>
    <row r="36" spans="1:13" ht="15" thickBot="1">
      <c r="A36" s="26" t="s">
        <v>47</v>
      </c>
      <c r="B36" s="27">
        <v>12775372</v>
      </c>
      <c r="C36" s="27">
        <v>7104073.4900000002</v>
      </c>
      <c r="D36" s="27">
        <v>5671298.5099999998</v>
      </c>
      <c r="E36" s="29">
        <v>3355542.51</v>
      </c>
      <c r="F36" s="29">
        <v>2323883</v>
      </c>
      <c r="G36" s="27">
        <v>768499</v>
      </c>
      <c r="H36" s="27">
        <v>1555384</v>
      </c>
      <c r="I36" s="28">
        <v>90</v>
      </c>
      <c r="J36" s="28">
        <v>65</v>
      </c>
      <c r="L36" s="5">
        <f t="shared" si="0"/>
        <v>3347415.51</v>
      </c>
      <c r="M36" s="5">
        <f t="shared" si="1"/>
        <v>0</v>
      </c>
    </row>
    <row r="37" spans="1:13" ht="15" thickBot="1">
      <c r="A37" s="26" t="s">
        <v>48</v>
      </c>
      <c r="B37" s="27">
        <v>12449600</v>
      </c>
      <c r="C37" s="27">
        <v>7704977.0800000001</v>
      </c>
      <c r="D37" s="27">
        <v>4744622.92</v>
      </c>
      <c r="E37" s="27">
        <v>4520554.1900000004</v>
      </c>
      <c r="F37" s="27">
        <v>224068.73</v>
      </c>
      <c r="G37" s="27">
        <v>42810</v>
      </c>
      <c r="H37" s="27">
        <v>181258.73</v>
      </c>
      <c r="I37" s="28">
        <v>82</v>
      </c>
      <c r="J37" s="28">
        <v>52</v>
      </c>
      <c r="L37" s="5">
        <f t="shared" si="0"/>
        <v>4520554.1899999995</v>
      </c>
      <c r="M37" s="5">
        <f t="shared" si="1"/>
        <v>0</v>
      </c>
    </row>
    <row r="38" spans="1:13" ht="15" thickBot="1">
      <c r="A38" s="26" t="s">
        <v>49</v>
      </c>
      <c r="B38" s="27">
        <v>12987790</v>
      </c>
      <c r="C38" s="27">
        <v>6390789.4100000001</v>
      </c>
      <c r="D38" s="27">
        <v>6597000.5899999999</v>
      </c>
      <c r="E38" s="29">
        <v>6151654.8799999999</v>
      </c>
      <c r="F38" s="29">
        <v>839813.45</v>
      </c>
      <c r="G38" s="27">
        <v>753667.45</v>
      </c>
      <c r="H38" s="27">
        <v>86146</v>
      </c>
      <c r="I38" s="28">
        <v>72</v>
      </c>
      <c r="J38" s="28">
        <v>58</v>
      </c>
      <c r="L38" s="5">
        <f t="shared" si="0"/>
        <v>5757187.1399999997</v>
      </c>
      <c r="M38" s="5">
        <f t="shared" si="1"/>
        <v>0</v>
      </c>
    </row>
    <row r="39" spans="1:13" ht="15" thickBot="1">
      <c r="A39" s="26" t="s">
        <v>50</v>
      </c>
      <c r="B39" s="27">
        <v>10703355</v>
      </c>
      <c r="C39" s="27">
        <v>7454472.5099999998</v>
      </c>
      <c r="D39" s="27">
        <v>3248882.49</v>
      </c>
      <c r="E39" s="29">
        <v>2856159.54</v>
      </c>
      <c r="F39" s="29">
        <v>392722.96</v>
      </c>
      <c r="G39" s="27">
        <v>280392.98</v>
      </c>
      <c r="H39" s="27">
        <v>112329.98</v>
      </c>
      <c r="I39" s="28">
        <v>71</v>
      </c>
      <c r="J39" s="28">
        <v>34</v>
      </c>
      <c r="L39" s="5">
        <f t="shared" si="0"/>
        <v>2856159.5300000003</v>
      </c>
      <c r="M39" s="5">
        <f t="shared" si="1"/>
        <v>0</v>
      </c>
    </row>
    <row r="40" spans="1:13" ht="15" thickBot="1">
      <c r="A40" s="26" t="s">
        <v>51</v>
      </c>
      <c r="B40" s="27">
        <v>9737587</v>
      </c>
      <c r="C40" s="27">
        <v>5408593.7699999996</v>
      </c>
      <c r="D40" s="27">
        <v>4328993.2300000004</v>
      </c>
      <c r="E40" s="27">
        <v>647786</v>
      </c>
      <c r="F40" s="27">
        <v>3681207.23</v>
      </c>
      <c r="G40" s="27">
        <v>543911</v>
      </c>
      <c r="H40" s="27">
        <v>3137296.23</v>
      </c>
      <c r="I40" s="28">
        <v>53</v>
      </c>
      <c r="J40" s="28">
        <v>42</v>
      </c>
      <c r="L40" s="5">
        <f t="shared" si="0"/>
        <v>647786.00000000047</v>
      </c>
      <c r="M40" s="5">
        <f t="shared" si="1"/>
        <v>0</v>
      </c>
    </row>
    <row r="41" spans="1:13" ht="15" thickBot="1">
      <c r="A41" s="26" t="s">
        <v>52</v>
      </c>
      <c r="B41" s="27">
        <v>25854541</v>
      </c>
      <c r="C41" s="27">
        <v>18423772</v>
      </c>
      <c r="D41" s="27">
        <v>7430769</v>
      </c>
      <c r="E41" s="27">
        <v>4567982</v>
      </c>
      <c r="F41" s="27">
        <v>2862787</v>
      </c>
      <c r="G41" s="27">
        <v>375232</v>
      </c>
      <c r="H41" s="27">
        <v>2487555</v>
      </c>
      <c r="I41" s="28">
        <v>205</v>
      </c>
      <c r="J41" s="28">
        <v>101</v>
      </c>
      <c r="L41" s="5">
        <f t="shared" si="0"/>
        <v>4567982</v>
      </c>
      <c r="M41" s="5">
        <f t="shared" si="1"/>
        <v>0</v>
      </c>
    </row>
    <row r="42" spans="1:13" ht="15" thickBot="1">
      <c r="A42" s="26" t="s">
        <v>53</v>
      </c>
      <c r="B42" s="27">
        <v>12000000</v>
      </c>
      <c r="C42" s="27">
        <v>5491425</v>
      </c>
      <c r="D42" s="27">
        <v>6508575</v>
      </c>
      <c r="E42" s="29">
        <v>4403100.4000000004</v>
      </c>
      <c r="F42" s="29">
        <v>2107598.21</v>
      </c>
      <c r="G42" s="27">
        <v>246385</v>
      </c>
      <c r="H42" s="27">
        <v>1861213.21</v>
      </c>
      <c r="I42" s="28">
        <v>83</v>
      </c>
      <c r="J42" s="28">
        <v>68</v>
      </c>
      <c r="L42" s="5">
        <f t="shared" si="0"/>
        <v>4400976.79</v>
      </c>
      <c r="M42" s="5">
        <f t="shared" si="1"/>
        <v>0</v>
      </c>
    </row>
    <row r="43" spans="1:13" ht="15" thickBot="1">
      <c r="A43" s="26" t="s">
        <v>54</v>
      </c>
      <c r="B43" s="27">
        <v>14000000</v>
      </c>
      <c r="C43" s="27">
        <v>9031524.2100000009</v>
      </c>
      <c r="D43" s="27">
        <v>4968475.79</v>
      </c>
      <c r="E43" s="29">
        <v>2950757.92</v>
      </c>
      <c r="F43" s="29">
        <v>2044224.87</v>
      </c>
      <c r="G43" s="27">
        <v>675298</v>
      </c>
      <c r="H43" s="27">
        <v>1368926.87</v>
      </c>
      <c r="I43" s="28">
        <v>75</v>
      </c>
      <c r="J43" s="28">
        <v>47</v>
      </c>
      <c r="L43" s="5">
        <f t="shared" si="0"/>
        <v>2924250.92</v>
      </c>
      <c r="M43" s="5">
        <f t="shared" si="1"/>
        <v>0</v>
      </c>
    </row>
    <row r="44" spans="1:13" ht="15" thickBot="1">
      <c r="A44" s="26" t="s">
        <v>55</v>
      </c>
      <c r="B44" s="27">
        <v>16000000</v>
      </c>
      <c r="C44" s="27">
        <v>12026003.41</v>
      </c>
      <c r="D44" s="27">
        <v>3973996.59</v>
      </c>
      <c r="E44" s="27">
        <v>1898580</v>
      </c>
      <c r="F44" s="27">
        <v>2075416.59</v>
      </c>
      <c r="G44" s="27">
        <v>190664.79</v>
      </c>
      <c r="H44" s="27">
        <v>1884751.8</v>
      </c>
      <c r="I44" s="28">
        <v>208</v>
      </c>
      <c r="J44" s="28">
        <v>104</v>
      </c>
      <c r="L44" s="5">
        <f t="shared" si="0"/>
        <v>1898579.9999999998</v>
      </c>
      <c r="M44" s="5">
        <f t="shared" si="1"/>
        <v>0</v>
      </c>
    </row>
    <row r="45" spans="1:13" ht="15" thickBot="1">
      <c r="A45" s="26" t="s">
        <v>56</v>
      </c>
      <c r="B45" s="27">
        <v>12000000</v>
      </c>
      <c r="C45" s="27">
        <v>7532053.8300000001</v>
      </c>
      <c r="D45" s="27">
        <v>4467946.17</v>
      </c>
      <c r="E45" s="27">
        <v>3761134.16</v>
      </c>
      <c r="F45" s="27">
        <v>706812.01</v>
      </c>
      <c r="G45" s="27">
        <v>167774</v>
      </c>
      <c r="H45" s="27">
        <v>539038.01</v>
      </c>
      <c r="I45" s="28">
        <v>71</v>
      </c>
      <c r="J45" s="28">
        <v>42</v>
      </c>
      <c r="L45" s="5">
        <f t="shared" si="0"/>
        <v>3761134.16</v>
      </c>
      <c r="M45" s="5">
        <f t="shared" si="1"/>
        <v>0</v>
      </c>
    </row>
    <row r="46" spans="1:13" ht="15" thickBot="1">
      <c r="A46" s="26" t="s">
        <v>57</v>
      </c>
      <c r="B46" s="27">
        <v>9817020</v>
      </c>
      <c r="C46" s="27">
        <v>7704289.4199999999</v>
      </c>
      <c r="D46" s="27">
        <v>2112730.58</v>
      </c>
      <c r="E46" s="29">
        <v>1741733.58</v>
      </c>
      <c r="F46" s="29">
        <v>425316</v>
      </c>
      <c r="G46" s="27">
        <v>138271</v>
      </c>
      <c r="H46" s="27">
        <v>287045</v>
      </c>
      <c r="I46" s="28">
        <v>63</v>
      </c>
      <c r="J46" s="28">
        <v>30</v>
      </c>
      <c r="L46" s="5">
        <f t="shared" si="0"/>
        <v>1687414.58</v>
      </c>
      <c r="M46" s="5">
        <f t="shared" si="1"/>
        <v>0</v>
      </c>
    </row>
    <row r="47" spans="1:13" ht="15" thickBot="1">
      <c r="A47" s="26" t="s">
        <v>58</v>
      </c>
      <c r="B47" s="27">
        <v>9464196</v>
      </c>
      <c r="C47" s="27">
        <v>6294857.7999999998</v>
      </c>
      <c r="D47" s="27">
        <v>3169338.2</v>
      </c>
      <c r="E47" s="27">
        <v>2157798.2000000002</v>
      </c>
      <c r="F47" s="27">
        <v>1011540</v>
      </c>
      <c r="G47" s="27">
        <v>213811</v>
      </c>
      <c r="H47" s="27">
        <v>797729</v>
      </c>
      <c r="I47" s="28">
        <v>51</v>
      </c>
      <c r="J47" s="28">
        <v>41</v>
      </c>
      <c r="L47" s="5">
        <f t="shared" si="0"/>
        <v>2157798.2000000002</v>
      </c>
      <c r="M47" s="5">
        <f t="shared" si="1"/>
        <v>0</v>
      </c>
    </row>
    <row r="48" spans="1:13" ht="15" thickBot="1">
      <c r="A48" s="26" t="s">
        <v>59</v>
      </c>
      <c r="B48" s="27">
        <v>33038000</v>
      </c>
      <c r="C48" s="27">
        <v>26780338.440000001</v>
      </c>
      <c r="D48" s="27">
        <v>6257661.5599999996</v>
      </c>
      <c r="E48" s="29">
        <v>2028803.56</v>
      </c>
      <c r="F48" s="29">
        <v>4226352</v>
      </c>
      <c r="G48" s="27">
        <v>347626</v>
      </c>
      <c r="H48" s="27">
        <v>3878726</v>
      </c>
      <c r="I48" s="28">
        <v>553</v>
      </c>
      <c r="J48" s="28">
        <v>208</v>
      </c>
      <c r="L48" s="5">
        <f t="shared" si="0"/>
        <v>2031309.5599999996</v>
      </c>
      <c r="M48" s="5">
        <f t="shared" si="1"/>
        <v>0</v>
      </c>
    </row>
    <row r="49" spans="1:13" ht="15" thickBot="1">
      <c r="A49" s="26" t="s">
        <v>60</v>
      </c>
      <c r="B49" s="27">
        <v>16179272</v>
      </c>
      <c r="C49" s="27">
        <v>12854748.699999999</v>
      </c>
      <c r="D49" s="27">
        <v>3324523.3</v>
      </c>
      <c r="E49" s="29">
        <v>3068444.79</v>
      </c>
      <c r="F49" s="29">
        <v>256078.51</v>
      </c>
      <c r="G49" s="27">
        <v>122311.13</v>
      </c>
      <c r="H49" s="27">
        <v>133767.38</v>
      </c>
      <c r="I49" s="28">
        <v>87</v>
      </c>
      <c r="J49" s="28">
        <v>33</v>
      </c>
      <c r="L49" s="5">
        <f t="shared" si="0"/>
        <v>3068444.79</v>
      </c>
      <c r="M49" s="5">
        <f t="shared" si="1"/>
        <v>0</v>
      </c>
    </row>
    <row r="50" spans="1:13" ht="15" thickBot="1">
      <c r="A50" s="26" t="s">
        <v>61</v>
      </c>
      <c r="B50" s="27">
        <v>19535405</v>
      </c>
      <c r="C50" s="27">
        <v>11516251</v>
      </c>
      <c r="D50" s="27">
        <v>8019154</v>
      </c>
      <c r="E50" s="27">
        <v>5302280</v>
      </c>
      <c r="F50" s="27">
        <v>2716874</v>
      </c>
      <c r="G50" s="27">
        <v>1794715</v>
      </c>
      <c r="H50" s="27">
        <v>922159</v>
      </c>
      <c r="I50" s="28">
        <v>123</v>
      </c>
      <c r="J50" s="28">
        <v>85</v>
      </c>
      <c r="L50" s="5">
        <f t="shared" si="0"/>
        <v>5302280</v>
      </c>
      <c r="M50" s="5">
        <f t="shared" si="1"/>
        <v>0</v>
      </c>
    </row>
    <row r="51" spans="1:13" ht="15" thickBot="1">
      <c r="A51" s="26" t="s">
        <v>62</v>
      </c>
      <c r="B51" s="27">
        <v>12000000</v>
      </c>
      <c r="C51" s="27">
        <v>7147284.7699999996</v>
      </c>
      <c r="D51" s="27">
        <v>4852715.2300000004</v>
      </c>
      <c r="E51" s="29">
        <v>4540286.3499999996</v>
      </c>
      <c r="F51" s="29">
        <v>312428.88</v>
      </c>
      <c r="G51" s="27">
        <v>312428.88</v>
      </c>
      <c r="H51" s="28">
        <v>0</v>
      </c>
      <c r="I51" s="28">
        <v>68</v>
      </c>
      <c r="J51" s="28">
        <v>43</v>
      </c>
      <c r="L51" s="5">
        <f t="shared" si="0"/>
        <v>4540286.3500000006</v>
      </c>
      <c r="M51" s="5">
        <f t="shared" si="1"/>
        <v>0</v>
      </c>
    </row>
    <row r="52" spans="1:13" ht="15" thickBot="1">
      <c r="A52" s="26" t="s">
        <v>63</v>
      </c>
      <c r="B52" s="27">
        <v>44587000</v>
      </c>
      <c r="C52" s="27">
        <v>31749168.780000001</v>
      </c>
      <c r="D52" s="27">
        <v>12837831.220000001</v>
      </c>
      <c r="E52" s="27">
        <v>9722206</v>
      </c>
      <c r="F52" s="27">
        <v>3115625.22</v>
      </c>
      <c r="G52" s="27">
        <v>602874.38</v>
      </c>
      <c r="H52" s="27">
        <v>2512750.84</v>
      </c>
      <c r="I52" s="28">
        <v>388</v>
      </c>
      <c r="J52" s="28">
        <v>189</v>
      </c>
      <c r="L52" s="5">
        <f t="shared" si="0"/>
        <v>9722206</v>
      </c>
      <c r="M52" s="5">
        <f t="shared" si="1"/>
        <v>0</v>
      </c>
    </row>
    <row r="53" spans="1:13" ht="15" thickBot="1">
      <c r="A53" s="26" t="s">
        <v>64</v>
      </c>
      <c r="B53" s="27">
        <v>47373075</v>
      </c>
      <c r="C53" s="27">
        <v>28656173.539999999</v>
      </c>
      <c r="D53" s="27">
        <v>18716901.460000001</v>
      </c>
      <c r="E53" s="29">
        <v>13352266.1</v>
      </c>
      <c r="F53" s="29">
        <v>4989804.3600000003</v>
      </c>
      <c r="G53" s="27">
        <v>1726710.84</v>
      </c>
      <c r="H53" s="27">
        <v>3263093.52</v>
      </c>
      <c r="I53" s="28">
        <v>280</v>
      </c>
      <c r="J53" s="28">
        <v>208</v>
      </c>
      <c r="L53" s="5">
        <f t="shared" si="0"/>
        <v>13727097.100000001</v>
      </c>
      <c r="M53" s="5">
        <f t="shared" si="1"/>
        <v>0</v>
      </c>
    </row>
    <row r="54" spans="1:13" ht="15" thickBot="1">
      <c r="A54" s="26" t="s">
        <v>65</v>
      </c>
      <c r="B54" s="27">
        <v>42649460</v>
      </c>
      <c r="C54" s="27">
        <v>24444570.440000001</v>
      </c>
      <c r="D54" s="27">
        <v>18204889.559999999</v>
      </c>
      <c r="E54" s="29">
        <v>14501134.99</v>
      </c>
      <c r="F54" s="29">
        <v>3703400.57</v>
      </c>
      <c r="G54" s="27">
        <v>1646544.79</v>
      </c>
      <c r="H54" s="27">
        <v>2056855.78</v>
      </c>
      <c r="I54" s="28">
        <v>217</v>
      </c>
      <c r="J54" s="28">
        <v>154</v>
      </c>
      <c r="L54" s="5">
        <f t="shared" si="0"/>
        <v>14501488.989999998</v>
      </c>
      <c r="M54" s="5">
        <f t="shared" si="1"/>
        <v>0</v>
      </c>
    </row>
    <row r="55" spans="1:13" ht="15" thickBot="1">
      <c r="A55" s="26" t="s">
        <v>66</v>
      </c>
      <c r="B55" s="27">
        <v>11900000</v>
      </c>
      <c r="C55" s="27">
        <v>8046633.2800000003</v>
      </c>
      <c r="D55" s="27">
        <v>3853366.72</v>
      </c>
      <c r="E55" s="29">
        <v>2433763.7999999998</v>
      </c>
      <c r="F55" s="29">
        <v>1419602.92</v>
      </c>
      <c r="G55" s="27">
        <v>437569.94</v>
      </c>
      <c r="H55" s="27">
        <v>982032.98</v>
      </c>
      <c r="I55" s="28">
        <v>81</v>
      </c>
      <c r="J55" s="28">
        <v>48</v>
      </c>
      <c r="L55" s="5">
        <f t="shared" si="0"/>
        <v>2433763.8000000003</v>
      </c>
      <c r="M55" s="5">
        <f t="shared" si="1"/>
        <v>0</v>
      </c>
    </row>
    <row r="56" spans="1:13" ht="15" thickBot="1">
      <c r="A56" s="26" t="s">
        <v>67</v>
      </c>
      <c r="B56" s="27">
        <v>15000000</v>
      </c>
      <c r="C56" s="27">
        <v>9271282.4800000004</v>
      </c>
      <c r="D56" s="27">
        <v>5728717.5199999996</v>
      </c>
      <c r="E56" s="27">
        <v>3795835.18</v>
      </c>
      <c r="F56" s="27">
        <v>1932882.34</v>
      </c>
      <c r="G56" s="27">
        <v>145633</v>
      </c>
      <c r="H56" s="27">
        <v>1787249.34</v>
      </c>
      <c r="I56" s="28">
        <v>85</v>
      </c>
      <c r="J56" s="28">
        <v>52</v>
      </c>
      <c r="L56" s="5">
        <f t="shared" si="0"/>
        <v>3795835.1799999997</v>
      </c>
      <c r="M56" s="5">
        <f t="shared" si="1"/>
        <v>0</v>
      </c>
    </row>
    <row r="57" spans="1:13" ht="15" thickBot="1">
      <c r="A57" s="26" t="s">
        <v>68</v>
      </c>
      <c r="B57" s="27">
        <v>6822220</v>
      </c>
      <c r="C57" s="27">
        <v>4097489.76</v>
      </c>
      <c r="D57" s="27">
        <v>2724730.24</v>
      </c>
      <c r="E57" s="29">
        <v>1256919.44</v>
      </c>
      <c r="F57" s="29">
        <v>1467810.8</v>
      </c>
      <c r="G57" s="27">
        <v>198904</v>
      </c>
      <c r="H57" s="27">
        <v>1268906.8</v>
      </c>
      <c r="I57" s="28">
        <v>40</v>
      </c>
      <c r="J57" s="28">
        <v>28</v>
      </c>
      <c r="L57" s="5">
        <f t="shared" si="0"/>
        <v>1256919.4400000002</v>
      </c>
      <c r="M57" s="5">
        <f t="shared" si="1"/>
        <v>0</v>
      </c>
    </row>
    <row r="58" spans="1:13" ht="15" thickBot="1">
      <c r="A58" s="26" t="s">
        <v>69</v>
      </c>
      <c r="B58" s="27">
        <v>8034965</v>
      </c>
      <c r="C58" s="27">
        <v>5749735</v>
      </c>
      <c r="D58" s="27">
        <v>2285230</v>
      </c>
      <c r="E58" s="27">
        <v>1221062</v>
      </c>
      <c r="F58" s="27">
        <v>1064168</v>
      </c>
      <c r="G58" s="28">
        <v>0</v>
      </c>
      <c r="H58" s="27">
        <v>1064168</v>
      </c>
      <c r="I58" s="28">
        <v>43</v>
      </c>
      <c r="J58" s="28">
        <v>25</v>
      </c>
      <c r="L58" s="5">
        <f t="shared" si="0"/>
        <v>1221062</v>
      </c>
      <c r="M58" s="5">
        <f t="shared" si="1"/>
        <v>0</v>
      </c>
    </row>
    <row r="59" spans="1:13" ht="15" thickBot="1">
      <c r="A59" s="26" t="s">
        <v>70</v>
      </c>
      <c r="B59" s="27">
        <v>20000000</v>
      </c>
      <c r="C59" s="27">
        <v>11841397.130000001</v>
      </c>
      <c r="D59" s="27">
        <v>8158602.8700000001</v>
      </c>
      <c r="E59" s="29">
        <v>5731202.29</v>
      </c>
      <c r="F59" s="29">
        <v>2579962.58</v>
      </c>
      <c r="G59" s="27">
        <v>512919.84</v>
      </c>
      <c r="H59" s="27">
        <v>2067042.74</v>
      </c>
      <c r="I59" s="28">
        <v>117</v>
      </c>
      <c r="J59" s="28">
        <v>78</v>
      </c>
      <c r="L59" s="5">
        <f t="shared" si="0"/>
        <v>5578640.29</v>
      </c>
      <c r="M59" s="5">
        <f t="shared" si="1"/>
        <v>0</v>
      </c>
    </row>
    <row r="60" spans="1:13" ht="15" thickBot="1">
      <c r="A60" s="26" t="s">
        <v>71</v>
      </c>
      <c r="B60" s="27">
        <v>12550000</v>
      </c>
      <c r="C60" s="27">
        <v>10499743.890000001</v>
      </c>
      <c r="D60" s="27">
        <v>2050256.11</v>
      </c>
      <c r="E60" s="29">
        <v>1626322.18</v>
      </c>
      <c r="F60" s="29">
        <v>203933.93</v>
      </c>
      <c r="G60" s="27">
        <v>87505.91</v>
      </c>
      <c r="H60" s="27">
        <v>116428.02</v>
      </c>
      <c r="I60" s="28">
        <v>90</v>
      </c>
      <c r="J60" s="28">
        <v>36</v>
      </c>
      <c r="L60" s="5">
        <f t="shared" si="0"/>
        <v>1846322.1800000002</v>
      </c>
      <c r="M60" s="5">
        <f t="shared" si="1"/>
        <v>0</v>
      </c>
    </row>
    <row r="61" spans="1:13" ht="15" thickBot="1">
      <c r="A61" s="26" t="s">
        <v>72</v>
      </c>
      <c r="B61" s="27">
        <v>4625135</v>
      </c>
      <c r="C61" s="27">
        <v>2513697.2599999998</v>
      </c>
      <c r="D61" s="27">
        <v>2111437.7400000002</v>
      </c>
      <c r="E61" s="29">
        <v>2094849.74</v>
      </c>
      <c r="F61" s="29">
        <v>16588</v>
      </c>
      <c r="G61" s="27">
        <v>16588</v>
      </c>
      <c r="H61" s="28">
        <v>0</v>
      </c>
      <c r="I61" s="28">
        <v>34</v>
      </c>
      <c r="J61" s="28">
        <v>23</v>
      </c>
      <c r="L61" s="5">
        <f t="shared" si="0"/>
        <v>2094849.7400000002</v>
      </c>
      <c r="M61" s="5">
        <f t="shared" si="1"/>
        <v>0</v>
      </c>
    </row>
    <row r="62" spans="1:13" ht="15" thickBot="1">
      <c r="A62" s="26" t="s">
        <v>73</v>
      </c>
      <c r="B62" s="27">
        <v>11552790</v>
      </c>
      <c r="C62" s="27">
        <v>9155733.7100000009</v>
      </c>
      <c r="D62" s="27">
        <v>2397056.29</v>
      </c>
      <c r="E62" s="27">
        <v>1903126.8</v>
      </c>
      <c r="F62" s="27">
        <v>493929.49</v>
      </c>
      <c r="G62" s="27">
        <v>293257</v>
      </c>
      <c r="H62" s="27">
        <v>200672.49</v>
      </c>
      <c r="I62" s="28">
        <v>81</v>
      </c>
      <c r="J62" s="28">
        <v>36</v>
      </c>
      <c r="L62" s="5">
        <f t="shared" si="0"/>
        <v>1903126.8</v>
      </c>
      <c r="M62" s="5">
        <f t="shared" si="1"/>
        <v>0</v>
      </c>
    </row>
    <row r="63" spans="1:13" ht="15" thickBot="1">
      <c r="A63" s="26" t="s">
        <v>74</v>
      </c>
      <c r="B63" s="27">
        <v>21105285</v>
      </c>
      <c r="C63" s="27">
        <v>13567273</v>
      </c>
      <c r="D63" s="27">
        <v>7538012</v>
      </c>
      <c r="E63" s="29">
        <v>4069942</v>
      </c>
      <c r="F63" s="29">
        <v>3509276</v>
      </c>
      <c r="G63" s="27">
        <v>1005159.95</v>
      </c>
      <c r="H63" s="27">
        <v>2504116.0499999998</v>
      </c>
      <c r="I63" s="28">
        <v>110</v>
      </c>
      <c r="J63" s="28">
        <v>69</v>
      </c>
      <c r="L63" s="5">
        <f t="shared" si="0"/>
        <v>4028736</v>
      </c>
      <c r="M63" s="5">
        <f t="shared" si="1"/>
        <v>0</v>
      </c>
    </row>
    <row r="64" spans="1:13" ht="15" thickBot="1">
      <c r="A64" s="26" t="s">
        <v>75</v>
      </c>
      <c r="B64" s="27">
        <v>38050000</v>
      </c>
      <c r="C64" s="27">
        <v>30085488.649999999</v>
      </c>
      <c r="D64" s="27">
        <v>7964511.3499999996</v>
      </c>
      <c r="E64" s="29">
        <v>3933811.53</v>
      </c>
      <c r="F64" s="29">
        <v>4044313.82</v>
      </c>
      <c r="G64" s="27">
        <v>922954.32</v>
      </c>
      <c r="H64" s="27">
        <v>3121359.5</v>
      </c>
      <c r="I64" s="28">
        <v>673</v>
      </c>
      <c r="J64" s="28">
        <v>316</v>
      </c>
      <c r="L64" s="5">
        <f t="shared" si="0"/>
        <v>3920197.53</v>
      </c>
      <c r="M64" s="5">
        <f t="shared" si="1"/>
        <v>0</v>
      </c>
    </row>
    <row r="65" spans="1:13" ht="15" thickBot="1">
      <c r="A65" s="26" t="s">
        <v>76</v>
      </c>
      <c r="B65" s="27">
        <v>20000000</v>
      </c>
      <c r="C65" s="27">
        <v>11349806.67</v>
      </c>
      <c r="D65" s="27">
        <v>8650193.3300000001</v>
      </c>
      <c r="E65" s="29">
        <v>7848216</v>
      </c>
      <c r="F65" s="29">
        <v>799308.33</v>
      </c>
      <c r="G65" s="27">
        <v>435793.33</v>
      </c>
      <c r="H65" s="27">
        <v>363515</v>
      </c>
      <c r="I65" s="28">
        <v>104</v>
      </c>
      <c r="J65" s="28">
        <v>81</v>
      </c>
      <c r="L65" s="5">
        <f t="shared" si="0"/>
        <v>7850885</v>
      </c>
      <c r="M65" s="5">
        <f t="shared" si="1"/>
        <v>0</v>
      </c>
    </row>
    <row r="66" spans="1:13" ht="15" thickBot="1">
      <c r="A66" s="26" t="s">
        <v>77</v>
      </c>
      <c r="B66" s="27">
        <v>23882670</v>
      </c>
      <c r="C66" s="27">
        <v>10641389.779999999</v>
      </c>
      <c r="D66" s="27">
        <v>13241280.220000001</v>
      </c>
      <c r="E66" s="29">
        <v>13192011.98</v>
      </c>
      <c r="F66" s="29">
        <v>52174.48</v>
      </c>
      <c r="G66" s="27">
        <v>1585.48</v>
      </c>
      <c r="H66" s="27">
        <v>50589</v>
      </c>
      <c r="I66" s="28">
        <v>169</v>
      </c>
      <c r="J66" s="28">
        <v>139</v>
      </c>
      <c r="L66" s="5">
        <f t="shared" si="0"/>
        <v>13189105.74</v>
      </c>
      <c r="M66" s="5">
        <f t="shared" si="1"/>
        <v>0</v>
      </c>
    </row>
    <row r="67" spans="1:13" ht="15" thickBot="1">
      <c r="A67" s="26" t="s">
        <v>78</v>
      </c>
      <c r="B67" s="27">
        <v>12430725</v>
      </c>
      <c r="C67" s="27">
        <v>6583829.0800000001</v>
      </c>
      <c r="D67" s="27">
        <v>5846895.9199999999</v>
      </c>
      <c r="E67" s="29">
        <v>2612757.5099999998</v>
      </c>
      <c r="F67" s="29">
        <v>2247743.41</v>
      </c>
      <c r="G67" s="27">
        <v>177521</v>
      </c>
      <c r="H67" s="27">
        <v>2070222.41</v>
      </c>
      <c r="I67" s="28">
        <v>93</v>
      </c>
      <c r="J67" s="28">
        <v>77</v>
      </c>
      <c r="L67" s="5">
        <f t="shared" si="0"/>
        <v>3599152.51</v>
      </c>
      <c r="M67" s="5">
        <f t="shared" si="1"/>
        <v>0</v>
      </c>
    </row>
    <row r="68" spans="1:13" ht="15" thickBot="1">
      <c r="A68" s="26" t="s">
        <v>79</v>
      </c>
      <c r="B68" s="27">
        <v>12000000</v>
      </c>
      <c r="C68" s="27">
        <v>7699566</v>
      </c>
      <c r="D68" s="27">
        <v>4300434</v>
      </c>
      <c r="E68" s="29">
        <v>1268150</v>
      </c>
      <c r="F68" s="29">
        <v>3055135</v>
      </c>
      <c r="G68" s="27">
        <v>250665</v>
      </c>
      <c r="H68" s="27">
        <v>2804470</v>
      </c>
      <c r="I68" s="28">
        <v>226</v>
      </c>
      <c r="J68" s="28">
        <v>146</v>
      </c>
      <c r="L68" s="5">
        <f t="shared" si="0"/>
        <v>1245299</v>
      </c>
      <c r="M68" s="5">
        <f t="shared" si="1"/>
        <v>0</v>
      </c>
    </row>
    <row r="69" spans="1:13" ht="15" thickBot="1">
      <c r="A69" s="26" t="s">
        <v>80</v>
      </c>
      <c r="B69" s="27">
        <v>29999958</v>
      </c>
      <c r="C69" s="27">
        <v>17161882.920000002</v>
      </c>
      <c r="D69" s="27">
        <v>12838075.08</v>
      </c>
      <c r="E69" s="29">
        <v>2898724.7</v>
      </c>
      <c r="F69" s="29">
        <v>9956708.3800000008</v>
      </c>
      <c r="G69" s="27">
        <v>1583324.3</v>
      </c>
      <c r="H69" s="27">
        <v>8373384.0800000001</v>
      </c>
      <c r="I69" s="28">
        <v>238</v>
      </c>
      <c r="J69" s="28">
        <v>182</v>
      </c>
      <c r="L69" s="5">
        <f t="shared" ref="L69:L81" si="2">+D69-F69</f>
        <v>2881366.6999999993</v>
      </c>
      <c r="M69" s="5">
        <f t="shared" ref="M69:M81" si="3">+L69+F69-D69</f>
        <v>0</v>
      </c>
    </row>
    <row r="70" spans="1:13" ht="15" thickBot="1">
      <c r="A70" s="26" t="s">
        <v>81</v>
      </c>
      <c r="B70" s="27">
        <v>12000000</v>
      </c>
      <c r="C70" s="27">
        <v>10137031.01</v>
      </c>
      <c r="D70" s="27">
        <v>1862968.99</v>
      </c>
      <c r="E70" s="29">
        <v>1551979.05</v>
      </c>
      <c r="F70" s="29">
        <v>336618.94</v>
      </c>
      <c r="G70" s="27">
        <v>126541.93</v>
      </c>
      <c r="H70" s="27">
        <v>210077.01</v>
      </c>
      <c r="I70" s="28">
        <v>111</v>
      </c>
      <c r="J70" s="28">
        <v>41</v>
      </c>
      <c r="L70" s="5">
        <f t="shared" si="2"/>
        <v>1526350.05</v>
      </c>
      <c r="M70" s="5">
        <f t="shared" si="3"/>
        <v>0</v>
      </c>
    </row>
    <row r="71" spans="1:13" ht="15" thickBot="1">
      <c r="A71" s="26" t="s">
        <v>82</v>
      </c>
      <c r="B71" s="27">
        <v>12000000</v>
      </c>
      <c r="C71" s="27">
        <v>8244818.3200000003</v>
      </c>
      <c r="D71" s="27">
        <v>3755181.68</v>
      </c>
      <c r="E71" s="29">
        <v>3638306.38</v>
      </c>
      <c r="F71" s="29">
        <v>116881.3</v>
      </c>
      <c r="G71" s="27">
        <v>92897.3</v>
      </c>
      <c r="H71" s="27">
        <v>23984</v>
      </c>
      <c r="I71" s="28">
        <v>65</v>
      </c>
      <c r="J71" s="28">
        <v>37</v>
      </c>
      <c r="L71" s="5">
        <f t="shared" si="2"/>
        <v>3638300.3800000004</v>
      </c>
      <c r="M71" s="5">
        <f t="shared" si="3"/>
        <v>0</v>
      </c>
    </row>
    <row r="72" spans="1:13" ht="15" thickBot="1">
      <c r="A72" s="26" t="s">
        <v>83</v>
      </c>
      <c r="B72" s="27">
        <v>31389060</v>
      </c>
      <c r="C72" s="27">
        <v>22044341.48</v>
      </c>
      <c r="D72" s="27">
        <v>9344718.5199999996</v>
      </c>
      <c r="E72" s="29">
        <v>6456813.1200000001</v>
      </c>
      <c r="F72" s="29">
        <v>3810855.4</v>
      </c>
      <c r="G72" s="27">
        <v>668344.31000000006</v>
      </c>
      <c r="H72" s="27">
        <v>3142511.09</v>
      </c>
      <c r="I72" s="28">
        <v>328</v>
      </c>
      <c r="J72" s="28">
        <v>141</v>
      </c>
      <c r="L72" s="5">
        <f t="shared" si="2"/>
        <v>5533863.1199999992</v>
      </c>
      <c r="M72" s="5">
        <f t="shared" si="3"/>
        <v>0</v>
      </c>
    </row>
    <row r="73" spans="1:13" ht="15" thickBot="1">
      <c r="A73" s="26" t="s">
        <v>84</v>
      </c>
      <c r="B73" s="27">
        <v>7313450</v>
      </c>
      <c r="C73" s="27">
        <v>4269146.76</v>
      </c>
      <c r="D73" s="27">
        <v>3044303.24</v>
      </c>
      <c r="E73" s="29">
        <v>1666491.4</v>
      </c>
      <c r="F73" s="29">
        <v>1377811.84</v>
      </c>
      <c r="G73" s="27">
        <v>651576.84</v>
      </c>
      <c r="H73" s="27">
        <v>726235</v>
      </c>
      <c r="I73" s="28">
        <v>58</v>
      </c>
      <c r="J73" s="28">
        <v>39</v>
      </c>
      <c r="L73" s="5">
        <f t="shared" si="2"/>
        <v>1666491.4000000001</v>
      </c>
      <c r="M73" s="5">
        <f t="shared" si="3"/>
        <v>0</v>
      </c>
    </row>
    <row r="74" spans="1:13" ht="15" thickBot="1">
      <c r="A74" s="26" t="s">
        <v>85</v>
      </c>
      <c r="B74" s="27">
        <v>25142875</v>
      </c>
      <c r="C74" s="27">
        <v>20111587.359999999</v>
      </c>
      <c r="D74" s="27">
        <v>5031287.6399999997</v>
      </c>
      <c r="E74" s="27">
        <v>4921330.6399999997</v>
      </c>
      <c r="F74" s="27">
        <v>109957</v>
      </c>
      <c r="G74" s="28">
        <v>0</v>
      </c>
      <c r="H74" s="27">
        <v>109957</v>
      </c>
      <c r="I74" s="28">
        <v>140</v>
      </c>
      <c r="J74" s="28">
        <v>62</v>
      </c>
      <c r="L74" s="5">
        <f t="shared" si="2"/>
        <v>4921330.6399999997</v>
      </c>
      <c r="M74" s="5">
        <f t="shared" si="3"/>
        <v>0</v>
      </c>
    </row>
    <row r="75" spans="1:13" ht="15" thickBot="1">
      <c r="A75" s="26" t="s">
        <v>86</v>
      </c>
      <c r="B75" s="27">
        <v>30000000</v>
      </c>
      <c r="C75" s="27">
        <v>25004337</v>
      </c>
      <c r="D75" s="27">
        <v>4995663</v>
      </c>
      <c r="E75" s="27">
        <v>3695118</v>
      </c>
      <c r="F75" s="27">
        <v>1300545</v>
      </c>
      <c r="G75" s="27">
        <v>120349</v>
      </c>
      <c r="H75" s="27">
        <v>1180196</v>
      </c>
      <c r="I75" s="28">
        <v>210</v>
      </c>
      <c r="J75" s="28">
        <v>87</v>
      </c>
      <c r="L75" s="5">
        <f t="shared" si="2"/>
        <v>3695118</v>
      </c>
      <c r="M75" s="5">
        <f t="shared" si="3"/>
        <v>0</v>
      </c>
    </row>
    <row r="76" spans="1:13" ht="15" thickBot="1">
      <c r="A76" s="26" t="s">
        <v>87</v>
      </c>
      <c r="B76" s="27">
        <v>12000000</v>
      </c>
      <c r="C76" s="27">
        <v>8346405.6200000001</v>
      </c>
      <c r="D76" s="27">
        <v>3653594.38</v>
      </c>
      <c r="E76" s="29">
        <v>3440366.62</v>
      </c>
      <c r="F76" s="29">
        <v>213534</v>
      </c>
      <c r="G76" s="27">
        <v>102692</v>
      </c>
      <c r="H76" s="27">
        <v>110842</v>
      </c>
      <c r="I76" s="28">
        <v>69</v>
      </c>
      <c r="J76" s="28">
        <v>37</v>
      </c>
      <c r="L76" s="5">
        <f t="shared" si="2"/>
        <v>3440060.38</v>
      </c>
      <c r="M76" s="5">
        <f t="shared" si="3"/>
        <v>0</v>
      </c>
    </row>
    <row r="77" spans="1:13" ht="15" thickBot="1">
      <c r="A77" s="26" t="s">
        <v>88</v>
      </c>
      <c r="B77" s="27">
        <v>20000000</v>
      </c>
      <c r="C77" s="27">
        <v>17340278</v>
      </c>
      <c r="D77" s="27">
        <v>2659722</v>
      </c>
      <c r="E77" s="27">
        <v>1675877</v>
      </c>
      <c r="F77" s="27">
        <v>983845</v>
      </c>
      <c r="G77" s="27">
        <v>354555</v>
      </c>
      <c r="H77" s="27">
        <v>629290</v>
      </c>
      <c r="I77" s="28">
        <v>124</v>
      </c>
      <c r="J77" s="28">
        <v>41</v>
      </c>
      <c r="L77" s="5">
        <f t="shared" si="2"/>
        <v>1675877</v>
      </c>
      <c r="M77" s="5">
        <f t="shared" si="3"/>
        <v>0</v>
      </c>
    </row>
    <row r="78" spans="1:13" ht="15" thickBot="1">
      <c r="A78" s="26" t="s">
        <v>89</v>
      </c>
      <c r="B78" s="27">
        <v>20000000</v>
      </c>
      <c r="C78" s="27">
        <v>9243984.0899999999</v>
      </c>
      <c r="D78" s="27">
        <v>10756015.91</v>
      </c>
      <c r="E78" s="29">
        <v>4504205</v>
      </c>
      <c r="F78" s="29">
        <v>6261917.9100000001</v>
      </c>
      <c r="G78" s="27">
        <v>1730437</v>
      </c>
      <c r="H78" s="27">
        <v>4531480.91</v>
      </c>
      <c r="I78" s="28">
        <v>127</v>
      </c>
      <c r="J78" s="28">
        <v>92</v>
      </c>
      <c r="L78" s="5">
        <f t="shared" si="2"/>
        <v>4494098</v>
      </c>
      <c r="M78" s="5">
        <f t="shared" si="3"/>
        <v>0</v>
      </c>
    </row>
    <row r="79" spans="1:13" ht="15" thickBot="1">
      <c r="A79" s="26" t="s">
        <v>90</v>
      </c>
      <c r="B79" s="27">
        <v>12000000</v>
      </c>
      <c r="C79" s="27">
        <v>8826822.2200000007</v>
      </c>
      <c r="D79" s="27">
        <v>3173177.78</v>
      </c>
      <c r="E79" s="29">
        <v>2966873.55</v>
      </c>
      <c r="F79" s="29">
        <v>206255.48</v>
      </c>
      <c r="G79" s="27">
        <v>88333.66</v>
      </c>
      <c r="H79" s="27">
        <v>117921.82</v>
      </c>
      <c r="I79" s="28">
        <v>121</v>
      </c>
      <c r="J79" s="28">
        <v>61</v>
      </c>
      <c r="L79" s="5">
        <f t="shared" si="2"/>
        <v>2966922.3</v>
      </c>
      <c r="M79" s="5">
        <f t="shared" si="3"/>
        <v>0</v>
      </c>
    </row>
    <row r="80" spans="1:13" ht="15" thickBot="1">
      <c r="A80" s="26" t="s">
        <v>91</v>
      </c>
      <c r="B80" s="27">
        <v>12000000</v>
      </c>
      <c r="C80" s="27">
        <v>9073625.5</v>
      </c>
      <c r="D80" s="27">
        <v>2926374.5</v>
      </c>
      <c r="E80" s="27">
        <v>2828378.5</v>
      </c>
      <c r="F80" s="27">
        <v>97996</v>
      </c>
      <c r="G80" s="27">
        <v>33792</v>
      </c>
      <c r="H80" s="27">
        <v>64204</v>
      </c>
      <c r="I80" s="28">
        <v>98</v>
      </c>
      <c r="J80" s="28">
        <v>42</v>
      </c>
      <c r="L80" s="5">
        <f t="shared" si="2"/>
        <v>2828378.5</v>
      </c>
      <c r="M80" s="5">
        <f t="shared" si="3"/>
        <v>0</v>
      </c>
    </row>
    <row r="81" spans="1:13" ht="15" thickBot="1">
      <c r="A81" s="31" t="s">
        <v>92</v>
      </c>
      <c r="B81" s="32">
        <v>1503994034</v>
      </c>
      <c r="C81" s="32">
        <v>1019320942.6900001</v>
      </c>
      <c r="D81" s="32">
        <v>484673091.31</v>
      </c>
      <c r="E81" s="32">
        <v>330398518.98000002</v>
      </c>
      <c r="F81" s="32">
        <v>155301083.84999999</v>
      </c>
      <c r="G81" s="32">
        <v>37714804.079999998</v>
      </c>
      <c r="H81" s="32">
        <v>117586279.77</v>
      </c>
      <c r="I81" s="33">
        <v>11157</v>
      </c>
      <c r="J81" s="33">
        <v>6299</v>
      </c>
      <c r="L81" s="5">
        <f t="shared" si="2"/>
        <v>329372007.46000004</v>
      </c>
      <c r="M81" s="5">
        <f t="shared" si="3"/>
        <v>0</v>
      </c>
    </row>
  </sheetData>
  <mergeCells count="11">
    <mergeCell ref="J2:J3"/>
    <mergeCell ref="A1:C1"/>
    <mergeCell ref="D1:G1"/>
    <mergeCell ref="H1:I1"/>
    <mergeCell ref="A2:A3"/>
    <mergeCell ref="B2:B3"/>
    <mergeCell ref="C2:C3"/>
    <mergeCell ref="D2:D3"/>
    <mergeCell ref="G2:G3"/>
    <mergeCell ref="H2:H3"/>
    <mergeCell ref="I2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L4" sqref="L4:M4"/>
    </sheetView>
  </sheetViews>
  <sheetFormatPr defaultRowHeight="14.25"/>
  <cols>
    <col min="1" max="1" width="8.875" bestFit="1" customWidth="1"/>
    <col min="2" max="2" width="13" bestFit="1" customWidth="1"/>
    <col min="3" max="3" width="11.75" bestFit="1" customWidth="1"/>
    <col min="4" max="7" width="11.625" bestFit="1" customWidth="1"/>
    <col min="8" max="8" width="10.75" bestFit="1" customWidth="1"/>
    <col min="9" max="9" width="5.25" bestFit="1" customWidth="1"/>
    <col min="10" max="10" width="10.25" bestFit="1" customWidth="1"/>
    <col min="12" max="12" width="13.875" bestFit="1" customWidth="1"/>
  </cols>
  <sheetData>
    <row r="1" spans="1:13" ht="15" thickBot="1">
      <c r="A1" s="95" t="s">
        <v>0</v>
      </c>
      <c r="B1" s="96"/>
      <c r="C1" s="97"/>
      <c r="D1" s="95" t="s">
        <v>1</v>
      </c>
      <c r="E1" s="96"/>
      <c r="F1" s="96"/>
      <c r="G1" s="97"/>
      <c r="H1" s="95" t="s">
        <v>2</v>
      </c>
      <c r="I1" s="97"/>
      <c r="J1" s="17"/>
    </row>
    <row r="2" spans="1:13" ht="24.75" thickTop="1">
      <c r="A2" s="98" t="s">
        <v>3</v>
      </c>
      <c r="B2" s="98" t="s">
        <v>4</v>
      </c>
      <c r="C2" s="98" t="s">
        <v>5</v>
      </c>
      <c r="D2" s="98" t="s">
        <v>6</v>
      </c>
      <c r="E2" s="15" t="s">
        <v>7</v>
      </c>
      <c r="F2" s="15" t="s">
        <v>8</v>
      </c>
      <c r="G2" s="98" t="s">
        <v>9</v>
      </c>
      <c r="H2" s="98" t="s">
        <v>10</v>
      </c>
      <c r="I2" s="98" t="s">
        <v>11</v>
      </c>
      <c r="J2" s="93" t="s">
        <v>12</v>
      </c>
    </row>
    <row r="3" spans="1:13" ht="24.75" thickBot="1">
      <c r="A3" s="94"/>
      <c r="B3" s="94"/>
      <c r="C3" s="94"/>
      <c r="D3" s="94"/>
      <c r="E3" s="16" t="s">
        <v>13</v>
      </c>
      <c r="F3" s="16" t="s">
        <v>14</v>
      </c>
      <c r="G3" s="94"/>
      <c r="H3" s="94"/>
      <c r="I3" s="94"/>
      <c r="J3" s="94"/>
    </row>
    <row r="4" spans="1:13" ht="15.75" thickTop="1" thickBot="1">
      <c r="A4" s="26" t="s">
        <v>15</v>
      </c>
      <c r="B4" s="27">
        <v>12000000</v>
      </c>
      <c r="C4" s="27">
        <v>3998308.06</v>
      </c>
      <c r="D4" s="27">
        <v>8001691.9400000004</v>
      </c>
      <c r="E4" s="29">
        <v>7359545</v>
      </c>
      <c r="F4" s="29">
        <v>642146.93999999994</v>
      </c>
      <c r="G4" s="27">
        <v>642146.93999999994</v>
      </c>
      <c r="H4" s="28">
        <v>0</v>
      </c>
      <c r="I4" s="28">
        <v>72</v>
      </c>
      <c r="J4" s="28">
        <v>70</v>
      </c>
      <c r="L4" s="5">
        <f>+D4-F4</f>
        <v>7359545</v>
      </c>
      <c r="M4" s="5">
        <f>+L4+F4-D4</f>
        <v>0</v>
      </c>
    </row>
    <row r="5" spans="1:13" ht="24.75" thickBot="1">
      <c r="A5" s="26" t="s">
        <v>16</v>
      </c>
      <c r="B5" s="27">
        <v>23397069</v>
      </c>
      <c r="C5" s="27">
        <v>9527016.0500000007</v>
      </c>
      <c r="D5" s="27">
        <v>13870052.949999999</v>
      </c>
      <c r="E5" s="29">
        <v>9225236.1899999995</v>
      </c>
      <c r="F5" s="29">
        <v>4645318.54</v>
      </c>
      <c r="G5" s="27">
        <v>2455441.9300000002</v>
      </c>
      <c r="H5" s="27">
        <v>2189876.61</v>
      </c>
      <c r="I5" s="28">
        <v>120</v>
      </c>
      <c r="J5" s="28">
        <v>117</v>
      </c>
      <c r="L5" s="5">
        <f t="shared" ref="L5:L68" si="0">+D5-F5</f>
        <v>9224734.4100000001</v>
      </c>
      <c r="M5" s="5">
        <f t="shared" ref="M5:M68" si="1">+L5+F5-D5</f>
        <v>0</v>
      </c>
    </row>
    <row r="6" spans="1:13" ht="15" thickBot="1">
      <c r="A6" s="26" t="s">
        <v>17</v>
      </c>
      <c r="B6" s="27">
        <v>24829000</v>
      </c>
      <c r="C6" s="27">
        <v>12368247.57</v>
      </c>
      <c r="D6" s="27">
        <v>12460752.43</v>
      </c>
      <c r="E6" s="27">
        <v>11506478</v>
      </c>
      <c r="F6" s="27">
        <v>954274.43</v>
      </c>
      <c r="G6" s="27">
        <v>783812.43</v>
      </c>
      <c r="H6" s="27">
        <v>170462</v>
      </c>
      <c r="I6" s="28">
        <v>160</v>
      </c>
      <c r="J6" s="28">
        <v>150</v>
      </c>
      <c r="L6" s="5">
        <f t="shared" si="0"/>
        <v>11506478</v>
      </c>
      <c r="M6" s="5">
        <f t="shared" si="1"/>
        <v>0</v>
      </c>
    </row>
    <row r="7" spans="1:13" ht="15" thickBot="1">
      <c r="A7" s="26" t="s">
        <v>18</v>
      </c>
      <c r="B7" s="27">
        <v>20000000</v>
      </c>
      <c r="C7" s="27">
        <v>5558472.2000000002</v>
      </c>
      <c r="D7" s="27">
        <v>14441527.800000001</v>
      </c>
      <c r="E7" s="27">
        <v>12372921</v>
      </c>
      <c r="F7" s="27">
        <v>2068606.8</v>
      </c>
      <c r="G7" s="27">
        <v>2068606.8</v>
      </c>
      <c r="H7" s="28">
        <v>0</v>
      </c>
      <c r="I7" s="28">
        <v>188</v>
      </c>
      <c r="J7" s="28">
        <v>183</v>
      </c>
      <c r="L7" s="5">
        <f t="shared" si="0"/>
        <v>12372921</v>
      </c>
      <c r="M7" s="5">
        <f t="shared" si="1"/>
        <v>0</v>
      </c>
    </row>
    <row r="8" spans="1:13" ht="15" thickBot="1">
      <c r="A8" s="26" t="s">
        <v>19</v>
      </c>
      <c r="B8" s="27">
        <v>20000000</v>
      </c>
      <c r="C8" s="27">
        <v>5757819</v>
      </c>
      <c r="D8" s="27">
        <v>14242181</v>
      </c>
      <c r="E8" s="27">
        <v>13047649</v>
      </c>
      <c r="F8" s="27">
        <v>1194532</v>
      </c>
      <c r="G8" s="27">
        <v>1171841</v>
      </c>
      <c r="H8" s="27">
        <v>22691</v>
      </c>
      <c r="I8" s="28">
        <v>146</v>
      </c>
      <c r="J8" s="28">
        <v>144</v>
      </c>
      <c r="L8" s="5">
        <f t="shared" si="0"/>
        <v>13047649</v>
      </c>
      <c r="M8" s="5">
        <f t="shared" si="1"/>
        <v>0</v>
      </c>
    </row>
    <row r="9" spans="1:13" ht="15" thickBot="1">
      <c r="A9" s="26" t="s">
        <v>20</v>
      </c>
      <c r="B9" s="27">
        <v>21465095</v>
      </c>
      <c r="C9" s="27">
        <v>7725795</v>
      </c>
      <c r="D9" s="27">
        <v>13739300</v>
      </c>
      <c r="E9" s="27">
        <v>11978010</v>
      </c>
      <c r="F9" s="27">
        <v>1761290</v>
      </c>
      <c r="G9" s="27">
        <v>1761290</v>
      </c>
      <c r="H9" s="28">
        <v>0</v>
      </c>
      <c r="I9" s="28">
        <v>157</v>
      </c>
      <c r="J9" s="28">
        <v>157</v>
      </c>
      <c r="L9" s="5">
        <f t="shared" si="0"/>
        <v>11978010</v>
      </c>
      <c r="M9" s="5">
        <f t="shared" si="1"/>
        <v>0</v>
      </c>
    </row>
    <row r="10" spans="1:13" ht="15" thickBot="1">
      <c r="A10" s="26" t="s">
        <v>21</v>
      </c>
      <c r="B10" s="27">
        <v>11969695</v>
      </c>
      <c r="C10" s="27">
        <v>3396376.55</v>
      </c>
      <c r="D10" s="27">
        <v>8573318.4499999993</v>
      </c>
      <c r="E10" s="29">
        <v>7422623.9900000002</v>
      </c>
      <c r="F10" s="29">
        <v>1226274</v>
      </c>
      <c r="G10" s="27">
        <v>782640</v>
      </c>
      <c r="H10" s="27">
        <v>443634</v>
      </c>
      <c r="I10" s="28">
        <v>61</v>
      </c>
      <c r="J10" s="28">
        <v>59</v>
      </c>
      <c r="L10" s="5">
        <f t="shared" si="0"/>
        <v>7347044.4499999993</v>
      </c>
      <c r="M10" s="5">
        <f t="shared" si="1"/>
        <v>0</v>
      </c>
    </row>
    <row r="11" spans="1:13" ht="15" thickBot="1">
      <c r="A11" s="26" t="s">
        <v>22</v>
      </c>
      <c r="B11" s="27">
        <v>22658738</v>
      </c>
      <c r="C11" s="27">
        <v>7853663.4800000004</v>
      </c>
      <c r="D11" s="27">
        <v>14805074.52</v>
      </c>
      <c r="E11" s="29">
        <v>13738908.5</v>
      </c>
      <c r="F11" s="29">
        <v>1066166.02</v>
      </c>
      <c r="G11" s="27">
        <v>1066166.02</v>
      </c>
      <c r="H11" s="28">
        <v>0</v>
      </c>
      <c r="I11" s="28">
        <v>118</v>
      </c>
      <c r="J11" s="28">
        <v>118</v>
      </c>
      <c r="L11" s="5">
        <f t="shared" si="0"/>
        <v>13738908.5</v>
      </c>
      <c r="M11" s="5">
        <f t="shared" si="1"/>
        <v>0</v>
      </c>
    </row>
    <row r="12" spans="1:13" ht="15" thickBot="1">
      <c r="A12" s="26" t="s">
        <v>23</v>
      </c>
      <c r="B12" s="27">
        <v>28348632</v>
      </c>
      <c r="C12" s="27">
        <v>10851877.85</v>
      </c>
      <c r="D12" s="27">
        <v>17496754.149999999</v>
      </c>
      <c r="E12" s="29">
        <v>15978663.93</v>
      </c>
      <c r="F12" s="29">
        <v>1547599.21</v>
      </c>
      <c r="G12" s="27">
        <v>1547599.21</v>
      </c>
      <c r="H12" s="28">
        <v>0</v>
      </c>
      <c r="I12" s="28">
        <v>144</v>
      </c>
      <c r="J12" s="28">
        <v>142</v>
      </c>
      <c r="L12" s="5">
        <f t="shared" si="0"/>
        <v>15949154.939999998</v>
      </c>
      <c r="M12" s="5">
        <f t="shared" si="1"/>
        <v>0</v>
      </c>
    </row>
    <row r="13" spans="1:13" ht="15" thickBot="1">
      <c r="A13" s="26" t="s">
        <v>24</v>
      </c>
      <c r="B13" s="27">
        <v>9404978</v>
      </c>
      <c r="C13" s="27">
        <v>2796288.8</v>
      </c>
      <c r="D13" s="27">
        <v>6608689.2000000002</v>
      </c>
      <c r="E13" s="27">
        <v>5658322</v>
      </c>
      <c r="F13" s="27">
        <v>950367.2</v>
      </c>
      <c r="G13" s="27">
        <v>842858</v>
      </c>
      <c r="H13" s="27">
        <v>107509.2</v>
      </c>
      <c r="I13" s="28">
        <v>113</v>
      </c>
      <c r="J13" s="28">
        <v>110</v>
      </c>
      <c r="L13" s="5">
        <f t="shared" si="0"/>
        <v>5658322</v>
      </c>
      <c r="M13" s="5">
        <f t="shared" si="1"/>
        <v>0</v>
      </c>
    </row>
    <row r="14" spans="1:13" ht="15" thickBot="1">
      <c r="A14" s="26" t="s">
        <v>25</v>
      </c>
      <c r="B14" s="27">
        <v>30000000</v>
      </c>
      <c r="C14" s="27">
        <v>15120107.75</v>
      </c>
      <c r="D14" s="27">
        <v>14879892.25</v>
      </c>
      <c r="E14" s="29">
        <v>11442927.279999999</v>
      </c>
      <c r="F14" s="29">
        <v>3436964.97</v>
      </c>
      <c r="G14" s="27">
        <v>3076259.97</v>
      </c>
      <c r="H14" s="27">
        <v>360705</v>
      </c>
      <c r="I14" s="28">
        <v>264</v>
      </c>
      <c r="J14" s="28">
        <v>258</v>
      </c>
      <c r="L14" s="5">
        <f t="shared" si="0"/>
        <v>11442927.279999999</v>
      </c>
      <c r="M14" s="5">
        <f t="shared" si="1"/>
        <v>0</v>
      </c>
    </row>
    <row r="15" spans="1:13" ht="15" thickBot="1">
      <c r="A15" s="26" t="s">
        <v>26</v>
      </c>
      <c r="B15" s="27">
        <v>12000000</v>
      </c>
      <c r="C15" s="27">
        <v>3125365.26</v>
      </c>
      <c r="D15" s="27">
        <v>8874634.7400000002</v>
      </c>
      <c r="E15" s="27">
        <v>8152254</v>
      </c>
      <c r="F15" s="27">
        <v>722380.74</v>
      </c>
      <c r="G15" s="27">
        <v>722380.74</v>
      </c>
      <c r="H15" s="28">
        <v>0</v>
      </c>
      <c r="I15" s="28">
        <v>65</v>
      </c>
      <c r="J15" s="28">
        <v>65</v>
      </c>
      <c r="L15" s="5">
        <f t="shared" si="0"/>
        <v>8152254</v>
      </c>
      <c r="M15" s="5">
        <f t="shared" si="1"/>
        <v>0</v>
      </c>
    </row>
    <row r="16" spans="1:13" ht="15" thickBot="1">
      <c r="A16" s="26" t="s">
        <v>27</v>
      </c>
      <c r="B16" s="27">
        <v>21400000</v>
      </c>
      <c r="C16" s="27">
        <v>7304184.2800000003</v>
      </c>
      <c r="D16" s="27">
        <v>14095815.720000001</v>
      </c>
      <c r="E16" s="29">
        <v>13867114.720000001</v>
      </c>
      <c r="F16" s="29">
        <v>255241</v>
      </c>
      <c r="G16" s="27">
        <v>255241</v>
      </c>
      <c r="H16" s="28">
        <v>0</v>
      </c>
      <c r="I16" s="28">
        <v>116</v>
      </c>
      <c r="J16" s="28">
        <v>110</v>
      </c>
      <c r="L16" s="5">
        <f t="shared" si="0"/>
        <v>13840574.720000001</v>
      </c>
      <c r="M16" s="5">
        <f t="shared" si="1"/>
        <v>0</v>
      </c>
    </row>
    <row r="17" spans="1:13" ht="15" thickBot="1">
      <c r="A17" s="26" t="s">
        <v>28</v>
      </c>
      <c r="B17" s="27">
        <v>12000000</v>
      </c>
      <c r="C17" s="27">
        <v>4632814</v>
      </c>
      <c r="D17" s="27">
        <v>7367186</v>
      </c>
      <c r="E17" s="29">
        <v>4761083.51</v>
      </c>
      <c r="F17" s="29">
        <v>2616166</v>
      </c>
      <c r="G17" s="27">
        <v>2367847</v>
      </c>
      <c r="H17" s="27">
        <v>248319</v>
      </c>
      <c r="I17" s="28">
        <v>62</v>
      </c>
      <c r="J17" s="28">
        <v>62</v>
      </c>
      <c r="L17" s="5">
        <f t="shared" si="0"/>
        <v>4751020</v>
      </c>
      <c r="M17" s="5">
        <f t="shared" si="1"/>
        <v>0</v>
      </c>
    </row>
    <row r="18" spans="1:13" ht="15" thickBot="1">
      <c r="A18" s="26" t="s">
        <v>29</v>
      </c>
      <c r="B18" s="27">
        <v>20000000</v>
      </c>
      <c r="C18" s="27">
        <v>7153559</v>
      </c>
      <c r="D18" s="27">
        <v>12846441</v>
      </c>
      <c r="E18" s="27">
        <v>12475120</v>
      </c>
      <c r="F18" s="27">
        <v>371321</v>
      </c>
      <c r="G18" s="27">
        <v>285331</v>
      </c>
      <c r="H18" s="27">
        <v>85990</v>
      </c>
      <c r="I18" s="28">
        <v>109</v>
      </c>
      <c r="J18" s="28">
        <v>104</v>
      </c>
      <c r="L18" s="5">
        <f t="shared" si="0"/>
        <v>12475120</v>
      </c>
      <c r="M18" s="5">
        <f t="shared" si="1"/>
        <v>0</v>
      </c>
    </row>
    <row r="19" spans="1:13" ht="15" thickBot="1">
      <c r="A19" s="26" t="s">
        <v>30</v>
      </c>
      <c r="B19" s="27">
        <v>11813424</v>
      </c>
      <c r="C19" s="27">
        <v>3875914.39</v>
      </c>
      <c r="D19" s="27">
        <v>7937509.6100000003</v>
      </c>
      <c r="E19" s="29">
        <v>6187093.7300000004</v>
      </c>
      <c r="F19" s="29">
        <v>1747014.88</v>
      </c>
      <c r="G19" s="27">
        <v>1747014.88</v>
      </c>
      <c r="H19" s="28">
        <v>0</v>
      </c>
      <c r="I19" s="28">
        <v>70</v>
      </c>
      <c r="J19" s="28">
        <v>70</v>
      </c>
      <c r="L19" s="5">
        <f t="shared" si="0"/>
        <v>6190494.7300000004</v>
      </c>
      <c r="M19" s="5">
        <f t="shared" si="1"/>
        <v>0</v>
      </c>
    </row>
    <row r="20" spans="1:13" ht="15" thickBot="1">
      <c r="A20" s="26" t="s">
        <v>31</v>
      </c>
      <c r="B20" s="27">
        <v>20000000</v>
      </c>
      <c r="C20" s="27">
        <v>7466848.3099999996</v>
      </c>
      <c r="D20" s="27">
        <v>12533151.689999999</v>
      </c>
      <c r="E20" s="27">
        <v>11090992.529999999</v>
      </c>
      <c r="F20" s="27">
        <v>1442159.16</v>
      </c>
      <c r="G20" s="27">
        <v>1442159.16</v>
      </c>
      <c r="H20" s="28">
        <v>0</v>
      </c>
      <c r="I20" s="28">
        <v>103</v>
      </c>
      <c r="J20" s="28">
        <v>99</v>
      </c>
      <c r="L20" s="5">
        <f t="shared" si="0"/>
        <v>11090992.529999999</v>
      </c>
      <c r="M20" s="5">
        <f t="shared" si="1"/>
        <v>0</v>
      </c>
    </row>
    <row r="21" spans="1:13" ht="15" thickBot="1">
      <c r="A21" s="26" t="s">
        <v>32</v>
      </c>
      <c r="B21" s="27">
        <v>23200500</v>
      </c>
      <c r="C21" s="27">
        <v>10776257.710000001</v>
      </c>
      <c r="D21" s="27">
        <v>12424242.289999999</v>
      </c>
      <c r="E21" s="29">
        <v>8021613.9299999997</v>
      </c>
      <c r="F21" s="29">
        <v>4428637.3600000003</v>
      </c>
      <c r="G21" s="27">
        <v>3131560.18</v>
      </c>
      <c r="H21" s="27">
        <v>1297077.18</v>
      </c>
      <c r="I21" s="28">
        <v>192</v>
      </c>
      <c r="J21" s="28">
        <v>182</v>
      </c>
      <c r="L21" s="5">
        <f t="shared" si="0"/>
        <v>7995604.9299999988</v>
      </c>
      <c r="M21" s="5">
        <f t="shared" si="1"/>
        <v>0</v>
      </c>
    </row>
    <row r="22" spans="1:13" ht="15" thickBot="1">
      <c r="A22" s="26" t="s">
        <v>33</v>
      </c>
      <c r="B22" s="27">
        <v>37689763</v>
      </c>
      <c r="C22" s="27">
        <v>17498671.73</v>
      </c>
      <c r="D22" s="27">
        <v>20191091.27</v>
      </c>
      <c r="E22" s="27">
        <v>18236828.57</v>
      </c>
      <c r="F22" s="27">
        <v>1954262.7</v>
      </c>
      <c r="G22" s="27">
        <v>1452567.91</v>
      </c>
      <c r="H22" s="27">
        <v>501694.79</v>
      </c>
      <c r="I22" s="28">
        <v>247</v>
      </c>
      <c r="J22" s="28">
        <v>231</v>
      </c>
      <c r="L22" s="5">
        <f t="shared" si="0"/>
        <v>18236828.57</v>
      </c>
      <c r="M22" s="5">
        <f t="shared" si="1"/>
        <v>0</v>
      </c>
    </row>
    <row r="23" spans="1:13" ht="24.75" thickBot="1">
      <c r="A23" s="26" t="s">
        <v>34</v>
      </c>
      <c r="B23" s="27">
        <v>30000000</v>
      </c>
      <c r="C23" s="27">
        <v>14166474.460000001</v>
      </c>
      <c r="D23" s="27">
        <v>15833525.539999999</v>
      </c>
      <c r="E23" s="29">
        <v>12251143.08</v>
      </c>
      <c r="F23" s="29">
        <v>3583491.46</v>
      </c>
      <c r="G23" s="27">
        <v>3583491.46</v>
      </c>
      <c r="H23" s="28">
        <v>0</v>
      </c>
      <c r="I23" s="28">
        <v>155</v>
      </c>
      <c r="J23" s="28">
        <v>152</v>
      </c>
      <c r="L23" s="5">
        <f t="shared" si="0"/>
        <v>12250034.079999998</v>
      </c>
      <c r="M23" s="5">
        <f t="shared" si="1"/>
        <v>0</v>
      </c>
    </row>
    <row r="24" spans="1:13" ht="15" thickBot="1">
      <c r="A24" s="26" t="s">
        <v>35</v>
      </c>
      <c r="B24" s="27">
        <v>30000000</v>
      </c>
      <c r="C24" s="27">
        <v>8878824</v>
      </c>
      <c r="D24" s="27">
        <v>21121176</v>
      </c>
      <c r="E24" s="29">
        <v>18660419</v>
      </c>
      <c r="F24" s="29">
        <v>2461521</v>
      </c>
      <c r="G24" s="27">
        <v>2358810</v>
      </c>
      <c r="H24" s="27">
        <v>102711</v>
      </c>
      <c r="I24" s="28">
        <v>169</v>
      </c>
      <c r="J24" s="28">
        <v>166</v>
      </c>
      <c r="L24" s="5">
        <f t="shared" si="0"/>
        <v>18659655</v>
      </c>
      <c r="M24" s="5">
        <f t="shared" si="1"/>
        <v>0</v>
      </c>
    </row>
    <row r="25" spans="1:13" ht="15" thickBot="1">
      <c r="A25" s="26" t="s">
        <v>36</v>
      </c>
      <c r="B25" s="27">
        <v>28337358</v>
      </c>
      <c r="C25" s="27">
        <v>9879996.5399999991</v>
      </c>
      <c r="D25" s="27">
        <v>18457361.460000001</v>
      </c>
      <c r="E25" s="29">
        <v>14314069.779999999</v>
      </c>
      <c r="F25" s="29">
        <v>4143291.68</v>
      </c>
      <c r="G25" s="27">
        <v>3207044.28</v>
      </c>
      <c r="H25" s="27">
        <v>936247.4</v>
      </c>
      <c r="I25" s="28">
        <v>153</v>
      </c>
      <c r="J25" s="28">
        <v>149</v>
      </c>
      <c r="L25" s="5">
        <f t="shared" si="0"/>
        <v>14314069.780000001</v>
      </c>
      <c r="M25" s="5">
        <f t="shared" si="1"/>
        <v>0</v>
      </c>
    </row>
    <row r="26" spans="1:13" ht="15" thickBot="1">
      <c r="A26" s="26" t="s">
        <v>37</v>
      </c>
      <c r="B26" s="27">
        <v>11607605</v>
      </c>
      <c r="C26" s="27">
        <v>3714813.13</v>
      </c>
      <c r="D26" s="27">
        <v>7892791.8700000001</v>
      </c>
      <c r="E26" s="27">
        <v>7529751</v>
      </c>
      <c r="F26" s="27">
        <v>363040.87</v>
      </c>
      <c r="G26" s="27">
        <v>363040.87</v>
      </c>
      <c r="H26" s="28">
        <v>0</v>
      </c>
      <c r="I26" s="28">
        <v>65</v>
      </c>
      <c r="J26" s="28">
        <v>64</v>
      </c>
      <c r="L26" s="5">
        <f t="shared" si="0"/>
        <v>7529751</v>
      </c>
      <c r="M26" s="5">
        <f t="shared" si="1"/>
        <v>0</v>
      </c>
    </row>
    <row r="27" spans="1:13" ht="15" thickBot="1">
      <c r="A27" s="26" t="s">
        <v>38</v>
      </c>
      <c r="B27" s="27">
        <v>10339150</v>
      </c>
      <c r="C27" s="27">
        <v>3421371.19</v>
      </c>
      <c r="D27" s="27">
        <v>6917778.8099999996</v>
      </c>
      <c r="E27" s="29">
        <v>6885053.0899999999</v>
      </c>
      <c r="F27" s="29">
        <v>32725.72</v>
      </c>
      <c r="G27" s="27">
        <v>32725.72</v>
      </c>
      <c r="H27" s="28">
        <v>0</v>
      </c>
      <c r="I27" s="28">
        <v>60</v>
      </c>
      <c r="J27" s="28">
        <v>59</v>
      </c>
      <c r="L27" s="5">
        <f t="shared" si="0"/>
        <v>6885053.0899999999</v>
      </c>
      <c r="M27" s="5">
        <f t="shared" si="1"/>
        <v>0</v>
      </c>
    </row>
    <row r="28" spans="1:13" ht="15" thickBot="1">
      <c r="A28" s="26" t="s">
        <v>39</v>
      </c>
      <c r="B28" s="27">
        <v>12000000</v>
      </c>
      <c r="C28" s="27">
        <v>2534450.94</v>
      </c>
      <c r="D28" s="27">
        <v>9465549.0600000005</v>
      </c>
      <c r="E28" s="29">
        <v>9168545.0600000005</v>
      </c>
      <c r="F28" s="29">
        <v>297144</v>
      </c>
      <c r="G28" s="27">
        <v>297144</v>
      </c>
      <c r="H28" s="28">
        <v>0</v>
      </c>
      <c r="I28" s="28">
        <v>79</v>
      </c>
      <c r="J28" s="28">
        <v>79</v>
      </c>
      <c r="L28" s="5">
        <f t="shared" si="0"/>
        <v>9168405.0600000005</v>
      </c>
      <c r="M28" s="5">
        <f t="shared" si="1"/>
        <v>0</v>
      </c>
    </row>
    <row r="29" spans="1:13" ht="15" thickBot="1">
      <c r="A29" s="26" t="s">
        <v>40</v>
      </c>
      <c r="B29" s="27">
        <v>30000000</v>
      </c>
      <c r="C29" s="27">
        <v>10624032.84</v>
      </c>
      <c r="D29" s="27">
        <v>19375967.16</v>
      </c>
      <c r="E29" s="29">
        <v>18687585.469999999</v>
      </c>
      <c r="F29" s="29">
        <v>688381.69</v>
      </c>
      <c r="G29" s="27">
        <v>688381.69</v>
      </c>
      <c r="H29" s="28">
        <v>0</v>
      </c>
      <c r="I29" s="28">
        <v>177</v>
      </c>
      <c r="J29" s="28">
        <v>177</v>
      </c>
      <c r="L29" s="5">
        <f t="shared" si="0"/>
        <v>18687585.469999999</v>
      </c>
      <c r="M29" s="5">
        <f t="shared" si="1"/>
        <v>0</v>
      </c>
    </row>
    <row r="30" spans="1:13" ht="15" thickBot="1">
      <c r="A30" s="26" t="s">
        <v>41</v>
      </c>
      <c r="B30" s="27">
        <v>5453316</v>
      </c>
      <c r="C30" s="27">
        <v>2134046.9900000002</v>
      </c>
      <c r="D30" s="27">
        <v>3319269.01</v>
      </c>
      <c r="E30" s="29">
        <v>2374334.0099999998</v>
      </c>
      <c r="F30" s="29">
        <v>927543</v>
      </c>
      <c r="G30" s="27">
        <v>766840</v>
      </c>
      <c r="H30" s="27">
        <v>160703</v>
      </c>
      <c r="I30" s="28">
        <v>35</v>
      </c>
      <c r="J30" s="28">
        <v>35</v>
      </c>
      <c r="L30" s="5">
        <f t="shared" si="0"/>
        <v>2391726.0099999998</v>
      </c>
      <c r="M30" s="5">
        <f t="shared" si="1"/>
        <v>0</v>
      </c>
    </row>
    <row r="31" spans="1:13" ht="24.75" thickBot="1">
      <c r="A31" s="26" t="s">
        <v>42</v>
      </c>
      <c r="B31" s="27">
        <v>12000000</v>
      </c>
      <c r="C31" s="27">
        <v>6106472.3700000001</v>
      </c>
      <c r="D31" s="27">
        <v>5893527.6299999999</v>
      </c>
      <c r="E31" s="29">
        <v>5440011.6900000004</v>
      </c>
      <c r="F31" s="29">
        <v>453515.94</v>
      </c>
      <c r="G31" s="27">
        <v>155855.76</v>
      </c>
      <c r="H31" s="27">
        <v>297660.18</v>
      </c>
      <c r="I31" s="28">
        <v>66</v>
      </c>
      <c r="J31" s="28">
        <v>56</v>
      </c>
      <c r="L31" s="5">
        <f t="shared" si="0"/>
        <v>5440011.6899999995</v>
      </c>
      <c r="M31" s="5">
        <f t="shared" si="1"/>
        <v>0</v>
      </c>
    </row>
    <row r="32" spans="1:13" ht="15" thickBot="1">
      <c r="A32" s="26" t="s">
        <v>43</v>
      </c>
      <c r="B32" s="27">
        <v>14334000</v>
      </c>
      <c r="C32" s="27">
        <v>6339953.9000000004</v>
      </c>
      <c r="D32" s="27">
        <v>7994046.0999999996</v>
      </c>
      <c r="E32" s="29">
        <v>5394384.4500000002</v>
      </c>
      <c r="F32" s="29">
        <v>2575939.65</v>
      </c>
      <c r="G32" s="27">
        <v>1275940</v>
      </c>
      <c r="H32" s="27">
        <v>1299999.6499999999</v>
      </c>
      <c r="I32" s="28">
        <v>112</v>
      </c>
      <c r="J32" s="28">
        <v>105</v>
      </c>
      <c r="L32" s="5">
        <f t="shared" si="0"/>
        <v>5418106.4499999993</v>
      </c>
      <c r="M32" s="5">
        <f t="shared" si="1"/>
        <v>0</v>
      </c>
    </row>
    <row r="33" spans="1:13" ht="15" thickBot="1">
      <c r="A33" s="26" t="s">
        <v>44</v>
      </c>
      <c r="B33" s="27">
        <v>21262570</v>
      </c>
      <c r="C33" s="27">
        <v>8343908.0700000003</v>
      </c>
      <c r="D33" s="27">
        <v>12918661.93</v>
      </c>
      <c r="E33" s="29">
        <v>12175571.880000001</v>
      </c>
      <c r="F33" s="29">
        <v>769240.99</v>
      </c>
      <c r="G33" s="27">
        <v>769240.99</v>
      </c>
      <c r="H33" s="28">
        <v>0</v>
      </c>
      <c r="I33" s="28">
        <v>124</v>
      </c>
      <c r="J33" s="28">
        <v>121</v>
      </c>
      <c r="L33" s="5">
        <f t="shared" si="0"/>
        <v>12149420.939999999</v>
      </c>
      <c r="M33" s="5">
        <f t="shared" si="1"/>
        <v>0</v>
      </c>
    </row>
    <row r="34" spans="1:13" ht="24.75" thickBot="1">
      <c r="A34" s="26" t="s">
        <v>45</v>
      </c>
      <c r="B34" s="27">
        <v>20000000</v>
      </c>
      <c r="C34" s="27">
        <v>5961107.6699999999</v>
      </c>
      <c r="D34" s="27">
        <v>14038892.33</v>
      </c>
      <c r="E34" s="29">
        <v>12712755</v>
      </c>
      <c r="F34" s="29">
        <v>1339118.73</v>
      </c>
      <c r="G34" s="27">
        <v>963288.55</v>
      </c>
      <c r="H34" s="27">
        <v>375830.18</v>
      </c>
      <c r="I34" s="28">
        <v>148</v>
      </c>
      <c r="J34" s="28">
        <v>140</v>
      </c>
      <c r="L34" s="5">
        <f t="shared" si="0"/>
        <v>12699773.6</v>
      </c>
      <c r="M34" s="5">
        <f t="shared" si="1"/>
        <v>0</v>
      </c>
    </row>
    <row r="35" spans="1:13" ht="15" thickBot="1">
      <c r="A35" s="26" t="s">
        <v>46</v>
      </c>
      <c r="B35" s="27">
        <v>15997069</v>
      </c>
      <c r="C35" s="27">
        <v>5598016</v>
      </c>
      <c r="D35" s="27">
        <v>10399053</v>
      </c>
      <c r="E35" s="27">
        <v>8974060</v>
      </c>
      <c r="F35" s="27">
        <v>1424993</v>
      </c>
      <c r="G35" s="27">
        <v>1424993</v>
      </c>
      <c r="H35" s="28">
        <v>0</v>
      </c>
      <c r="I35" s="28">
        <v>103</v>
      </c>
      <c r="J35" s="28">
        <v>102</v>
      </c>
      <c r="L35" s="5">
        <f t="shared" si="0"/>
        <v>8974060</v>
      </c>
      <c r="M35" s="5">
        <f t="shared" si="1"/>
        <v>0</v>
      </c>
    </row>
    <row r="36" spans="1:13" ht="15" thickBot="1">
      <c r="A36" s="26" t="s">
        <v>47</v>
      </c>
      <c r="B36" s="27">
        <v>13260330</v>
      </c>
      <c r="C36" s="27">
        <v>2750623</v>
      </c>
      <c r="D36" s="27">
        <v>10509707</v>
      </c>
      <c r="E36" s="29">
        <v>9502223</v>
      </c>
      <c r="F36" s="29">
        <v>958214</v>
      </c>
      <c r="G36" s="27">
        <v>958214</v>
      </c>
      <c r="H36" s="28">
        <v>0</v>
      </c>
      <c r="I36" s="28">
        <v>72</v>
      </c>
      <c r="J36" s="28">
        <v>71</v>
      </c>
      <c r="L36" s="5">
        <f t="shared" si="0"/>
        <v>9551493</v>
      </c>
      <c r="M36" s="5">
        <f t="shared" si="1"/>
        <v>0</v>
      </c>
    </row>
    <row r="37" spans="1:13" ht="15" thickBot="1">
      <c r="A37" s="26" t="s">
        <v>48</v>
      </c>
      <c r="B37" s="27">
        <v>7078210</v>
      </c>
      <c r="C37" s="27">
        <v>1732668.33</v>
      </c>
      <c r="D37" s="27">
        <v>5345541.67</v>
      </c>
      <c r="E37" s="29">
        <v>5227515.67</v>
      </c>
      <c r="F37" s="29">
        <v>112774</v>
      </c>
      <c r="G37" s="27">
        <v>112774</v>
      </c>
      <c r="H37" s="28">
        <v>0</v>
      </c>
      <c r="I37" s="28">
        <v>48</v>
      </c>
      <c r="J37" s="28">
        <v>47</v>
      </c>
      <c r="L37" s="5">
        <f t="shared" si="0"/>
        <v>5232767.67</v>
      </c>
      <c r="M37" s="5">
        <f t="shared" si="1"/>
        <v>0</v>
      </c>
    </row>
    <row r="38" spans="1:13" ht="15" thickBot="1">
      <c r="A38" s="26" t="s">
        <v>49</v>
      </c>
      <c r="B38" s="27">
        <v>12000000</v>
      </c>
      <c r="C38" s="27">
        <v>3596173.47</v>
      </c>
      <c r="D38" s="27">
        <v>8403826.5299999993</v>
      </c>
      <c r="E38" s="29">
        <v>8194065.5599999996</v>
      </c>
      <c r="F38" s="29">
        <v>720904.23</v>
      </c>
      <c r="G38" s="27">
        <v>693717.23</v>
      </c>
      <c r="H38" s="27">
        <v>27187</v>
      </c>
      <c r="I38" s="28">
        <v>75</v>
      </c>
      <c r="J38" s="28">
        <v>75</v>
      </c>
      <c r="L38" s="5">
        <f t="shared" si="0"/>
        <v>7682922.2999999989</v>
      </c>
      <c r="M38" s="5">
        <f t="shared" si="1"/>
        <v>0</v>
      </c>
    </row>
    <row r="39" spans="1:13" ht="15" thickBot="1">
      <c r="A39" s="26" t="s">
        <v>50</v>
      </c>
      <c r="B39" s="27">
        <v>29221831</v>
      </c>
      <c r="C39" s="27">
        <v>9696729.8200000003</v>
      </c>
      <c r="D39" s="27">
        <v>19525101.18</v>
      </c>
      <c r="E39" s="27">
        <v>17916427.84</v>
      </c>
      <c r="F39" s="27">
        <v>1608673.34</v>
      </c>
      <c r="G39" s="27">
        <v>1092478.73</v>
      </c>
      <c r="H39" s="27">
        <v>516194.61</v>
      </c>
      <c r="I39" s="28">
        <v>159</v>
      </c>
      <c r="J39" s="28">
        <v>152</v>
      </c>
      <c r="L39" s="5">
        <f t="shared" si="0"/>
        <v>17916427.84</v>
      </c>
      <c r="M39" s="5">
        <f t="shared" si="1"/>
        <v>0</v>
      </c>
    </row>
    <row r="40" spans="1:13" ht="15" thickBot="1">
      <c r="A40" s="26" t="s">
        <v>51</v>
      </c>
      <c r="B40" s="27">
        <v>3790530</v>
      </c>
      <c r="C40" s="27">
        <v>1123920.8600000001</v>
      </c>
      <c r="D40" s="27">
        <v>2666609.14</v>
      </c>
      <c r="E40" s="29">
        <v>1642512</v>
      </c>
      <c r="F40" s="29">
        <v>1024097.14</v>
      </c>
      <c r="G40" s="27">
        <v>1024097.14</v>
      </c>
      <c r="H40" s="28">
        <v>0</v>
      </c>
      <c r="I40" s="28">
        <v>20</v>
      </c>
      <c r="J40" s="28">
        <v>20</v>
      </c>
      <c r="L40" s="5">
        <f t="shared" si="0"/>
        <v>1642512</v>
      </c>
      <c r="M40" s="5">
        <f t="shared" si="1"/>
        <v>0</v>
      </c>
    </row>
    <row r="41" spans="1:13" ht="15" thickBot="1">
      <c r="A41" s="26" t="s">
        <v>52</v>
      </c>
      <c r="B41" s="27">
        <v>20293350</v>
      </c>
      <c r="C41" s="27">
        <v>9885469</v>
      </c>
      <c r="D41" s="27">
        <v>10407881</v>
      </c>
      <c r="E41" s="29">
        <v>7300406</v>
      </c>
      <c r="F41" s="29">
        <v>3119316</v>
      </c>
      <c r="G41" s="27">
        <v>2216656</v>
      </c>
      <c r="H41" s="27">
        <v>902660</v>
      </c>
      <c r="I41" s="28">
        <v>164</v>
      </c>
      <c r="J41" s="28">
        <v>133</v>
      </c>
      <c r="L41" s="5">
        <f t="shared" si="0"/>
        <v>7288565</v>
      </c>
      <c r="M41" s="5">
        <f t="shared" si="1"/>
        <v>0</v>
      </c>
    </row>
    <row r="42" spans="1:13" ht="15" thickBot="1">
      <c r="A42" s="26" t="s">
        <v>53</v>
      </c>
      <c r="B42" s="27">
        <v>13052300</v>
      </c>
      <c r="C42" s="27">
        <v>2804962.17</v>
      </c>
      <c r="D42" s="27">
        <v>10247337.83</v>
      </c>
      <c r="E42" s="27">
        <v>9033309</v>
      </c>
      <c r="F42" s="27">
        <v>1214028.83</v>
      </c>
      <c r="G42" s="27">
        <v>1214028.83</v>
      </c>
      <c r="H42" s="28">
        <v>0</v>
      </c>
      <c r="I42" s="28">
        <v>71</v>
      </c>
      <c r="J42" s="28">
        <v>69</v>
      </c>
      <c r="L42" s="5">
        <f t="shared" si="0"/>
        <v>9033309</v>
      </c>
      <c r="M42" s="5">
        <f t="shared" si="1"/>
        <v>0</v>
      </c>
    </row>
    <row r="43" spans="1:13" ht="15" thickBot="1">
      <c r="A43" s="26" t="s">
        <v>54</v>
      </c>
      <c r="B43" s="27">
        <v>12000000</v>
      </c>
      <c r="C43" s="27">
        <v>5584251.8799999999</v>
      </c>
      <c r="D43" s="27">
        <v>6415748.1200000001</v>
      </c>
      <c r="E43" s="27">
        <v>5071861.12</v>
      </c>
      <c r="F43" s="27">
        <v>1343887</v>
      </c>
      <c r="G43" s="27">
        <v>935995</v>
      </c>
      <c r="H43" s="27">
        <v>407892</v>
      </c>
      <c r="I43" s="28">
        <v>63</v>
      </c>
      <c r="J43" s="28">
        <v>60</v>
      </c>
      <c r="L43" s="5">
        <f t="shared" si="0"/>
        <v>5071861.12</v>
      </c>
      <c r="M43" s="5">
        <f t="shared" si="1"/>
        <v>0</v>
      </c>
    </row>
    <row r="44" spans="1:13" ht="15" thickBot="1">
      <c r="A44" s="26" t="s">
        <v>55</v>
      </c>
      <c r="B44" s="27">
        <v>14886044</v>
      </c>
      <c r="C44" s="27">
        <v>5718164</v>
      </c>
      <c r="D44" s="27">
        <v>9167880</v>
      </c>
      <c r="E44" s="29">
        <v>7175497</v>
      </c>
      <c r="F44" s="29">
        <v>1984015</v>
      </c>
      <c r="G44" s="27">
        <v>1797631</v>
      </c>
      <c r="H44" s="27">
        <v>186384</v>
      </c>
      <c r="I44" s="28">
        <v>114</v>
      </c>
      <c r="J44" s="28">
        <v>109</v>
      </c>
      <c r="L44" s="5">
        <f t="shared" si="0"/>
        <v>7183865</v>
      </c>
      <c r="M44" s="5">
        <f t="shared" si="1"/>
        <v>0</v>
      </c>
    </row>
    <row r="45" spans="1:13" ht="15" thickBot="1">
      <c r="A45" s="26" t="s">
        <v>56</v>
      </c>
      <c r="B45" s="27">
        <v>12000000</v>
      </c>
      <c r="C45" s="27">
        <v>3261316</v>
      </c>
      <c r="D45" s="27">
        <v>8738684</v>
      </c>
      <c r="E45" s="27">
        <v>8390383</v>
      </c>
      <c r="F45" s="27">
        <v>348301</v>
      </c>
      <c r="G45" s="27">
        <v>348301</v>
      </c>
      <c r="H45" s="28">
        <v>0</v>
      </c>
      <c r="I45" s="28">
        <v>66</v>
      </c>
      <c r="J45" s="28">
        <v>66</v>
      </c>
      <c r="L45" s="5">
        <f t="shared" si="0"/>
        <v>8390383</v>
      </c>
      <c r="M45" s="5">
        <f t="shared" si="1"/>
        <v>0</v>
      </c>
    </row>
    <row r="46" spans="1:13" ht="15" thickBot="1">
      <c r="A46" s="26" t="s">
        <v>57</v>
      </c>
      <c r="B46" s="27">
        <v>6342200</v>
      </c>
      <c r="C46" s="27">
        <v>2408023</v>
      </c>
      <c r="D46" s="27">
        <v>3934177</v>
      </c>
      <c r="E46" s="27">
        <v>3463337</v>
      </c>
      <c r="F46" s="27">
        <v>470840</v>
      </c>
      <c r="G46" s="27">
        <v>470840</v>
      </c>
      <c r="H46" s="28">
        <v>0</v>
      </c>
      <c r="I46" s="28">
        <v>35</v>
      </c>
      <c r="J46" s="28">
        <v>35</v>
      </c>
      <c r="L46" s="5">
        <f t="shared" si="0"/>
        <v>3463337</v>
      </c>
      <c r="M46" s="5">
        <f t="shared" si="1"/>
        <v>0</v>
      </c>
    </row>
    <row r="47" spans="1:13" ht="15" thickBot="1">
      <c r="A47" s="26" t="s">
        <v>58</v>
      </c>
      <c r="B47" s="27">
        <v>21869850</v>
      </c>
      <c r="C47" s="27">
        <v>7194582</v>
      </c>
      <c r="D47" s="27">
        <v>14675268</v>
      </c>
      <c r="E47" s="27">
        <v>12685476</v>
      </c>
      <c r="F47" s="27">
        <v>1989792</v>
      </c>
      <c r="G47" s="27">
        <v>1989792</v>
      </c>
      <c r="H47" s="28">
        <v>0</v>
      </c>
      <c r="I47" s="28">
        <v>117</v>
      </c>
      <c r="J47" s="28">
        <v>113</v>
      </c>
      <c r="L47" s="5">
        <f t="shared" si="0"/>
        <v>12685476</v>
      </c>
      <c r="M47" s="5">
        <f t="shared" si="1"/>
        <v>0</v>
      </c>
    </row>
    <row r="48" spans="1:13" ht="15" thickBot="1">
      <c r="A48" s="26" t="s">
        <v>59</v>
      </c>
      <c r="B48" s="27">
        <v>30000000</v>
      </c>
      <c r="C48" s="27">
        <v>14271814.34</v>
      </c>
      <c r="D48" s="27">
        <v>15728185.66</v>
      </c>
      <c r="E48" s="27">
        <v>11682961.66</v>
      </c>
      <c r="F48" s="27">
        <v>4045224</v>
      </c>
      <c r="G48" s="27">
        <v>3177102</v>
      </c>
      <c r="H48" s="27">
        <v>868122</v>
      </c>
      <c r="I48" s="28">
        <v>436</v>
      </c>
      <c r="J48" s="28">
        <v>396</v>
      </c>
      <c r="L48" s="5">
        <f t="shared" si="0"/>
        <v>11682961.66</v>
      </c>
      <c r="M48" s="5">
        <f t="shared" si="1"/>
        <v>0</v>
      </c>
    </row>
    <row r="49" spans="1:13" ht="15" thickBot="1">
      <c r="A49" s="26" t="s">
        <v>60</v>
      </c>
      <c r="B49" s="27">
        <v>14543484</v>
      </c>
      <c r="C49" s="27">
        <v>4466480.93</v>
      </c>
      <c r="D49" s="27">
        <v>10077003.07</v>
      </c>
      <c r="E49" s="27">
        <v>8721356.8399999999</v>
      </c>
      <c r="F49" s="27">
        <v>1355646.23</v>
      </c>
      <c r="G49" s="27">
        <v>1180891.6399999999</v>
      </c>
      <c r="H49" s="27">
        <v>174754.59</v>
      </c>
      <c r="I49" s="28">
        <v>88</v>
      </c>
      <c r="J49" s="28">
        <v>85</v>
      </c>
      <c r="L49" s="5">
        <f t="shared" si="0"/>
        <v>8721356.8399999999</v>
      </c>
      <c r="M49" s="5">
        <f t="shared" si="1"/>
        <v>0</v>
      </c>
    </row>
    <row r="50" spans="1:13" ht="15" thickBot="1">
      <c r="A50" s="26" t="s">
        <v>61</v>
      </c>
      <c r="B50" s="27">
        <v>20000000</v>
      </c>
      <c r="C50" s="27">
        <v>5309916</v>
      </c>
      <c r="D50" s="27">
        <v>14690084</v>
      </c>
      <c r="E50" s="29">
        <v>12944751</v>
      </c>
      <c r="F50" s="29">
        <v>1745332</v>
      </c>
      <c r="G50" s="27">
        <v>1745332</v>
      </c>
      <c r="H50" s="28">
        <v>0</v>
      </c>
      <c r="I50" s="28">
        <v>134</v>
      </c>
      <c r="J50" s="28">
        <v>131</v>
      </c>
      <c r="L50" s="5">
        <f t="shared" si="0"/>
        <v>12944752</v>
      </c>
      <c r="M50" s="5">
        <f t="shared" si="1"/>
        <v>0</v>
      </c>
    </row>
    <row r="51" spans="1:13" ht="15" thickBot="1">
      <c r="A51" s="26" t="s">
        <v>62</v>
      </c>
      <c r="B51" s="27">
        <v>7597085</v>
      </c>
      <c r="C51" s="27">
        <v>1883081.94</v>
      </c>
      <c r="D51" s="27">
        <v>5714003.0599999996</v>
      </c>
      <c r="E51" s="27">
        <v>5304995.0599999996</v>
      </c>
      <c r="F51" s="27">
        <v>409008</v>
      </c>
      <c r="G51" s="27">
        <v>409008</v>
      </c>
      <c r="H51" s="28">
        <v>0</v>
      </c>
      <c r="I51" s="28">
        <v>40</v>
      </c>
      <c r="J51" s="28">
        <v>40</v>
      </c>
      <c r="L51" s="5">
        <f t="shared" si="0"/>
        <v>5304995.0599999996</v>
      </c>
      <c r="M51" s="5">
        <f t="shared" si="1"/>
        <v>0</v>
      </c>
    </row>
    <row r="52" spans="1:13" ht="15" thickBot="1">
      <c r="A52" s="26" t="s">
        <v>63</v>
      </c>
      <c r="B52" s="27">
        <v>31832630</v>
      </c>
      <c r="C52" s="27">
        <v>12915278</v>
      </c>
      <c r="D52" s="27">
        <v>18917352</v>
      </c>
      <c r="E52" s="27">
        <v>15721574</v>
      </c>
      <c r="F52" s="27">
        <v>3195778</v>
      </c>
      <c r="G52" s="27">
        <v>2297475</v>
      </c>
      <c r="H52" s="27">
        <v>898303</v>
      </c>
      <c r="I52" s="28">
        <v>293</v>
      </c>
      <c r="J52" s="28">
        <v>267</v>
      </c>
      <c r="L52" s="5">
        <f t="shared" si="0"/>
        <v>15721574</v>
      </c>
      <c r="M52" s="5">
        <f t="shared" si="1"/>
        <v>0</v>
      </c>
    </row>
    <row r="53" spans="1:13" ht="15" thickBot="1">
      <c r="A53" s="26" t="s">
        <v>64</v>
      </c>
      <c r="B53" s="27">
        <v>39950896</v>
      </c>
      <c r="C53" s="27">
        <v>10555676.83</v>
      </c>
      <c r="D53" s="27">
        <v>29395219.170000002</v>
      </c>
      <c r="E53" s="29">
        <v>25557117.170000002</v>
      </c>
      <c r="F53" s="29">
        <v>3838102</v>
      </c>
      <c r="G53" s="27">
        <v>3838102</v>
      </c>
      <c r="H53" s="28">
        <v>0</v>
      </c>
      <c r="I53" s="28">
        <v>231</v>
      </c>
      <c r="J53" s="28">
        <v>231</v>
      </c>
      <c r="L53" s="5">
        <f t="shared" si="0"/>
        <v>25557117.170000002</v>
      </c>
      <c r="M53" s="5">
        <f t="shared" si="1"/>
        <v>0</v>
      </c>
    </row>
    <row r="54" spans="1:13" ht="15" thickBot="1">
      <c r="A54" s="26" t="s">
        <v>65</v>
      </c>
      <c r="B54" s="27">
        <v>17045000</v>
      </c>
      <c r="C54" s="27">
        <v>5233663.68</v>
      </c>
      <c r="D54" s="27">
        <v>11811336.32</v>
      </c>
      <c r="E54" s="29">
        <v>10997721.689999999</v>
      </c>
      <c r="F54" s="29">
        <v>813269.63</v>
      </c>
      <c r="G54" s="27">
        <v>813269.63</v>
      </c>
      <c r="H54" s="28">
        <v>0</v>
      </c>
      <c r="I54" s="28">
        <v>96</v>
      </c>
      <c r="J54" s="28">
        <v>96</v>
      </c>
      <c r="L54" s="5">
        <f t="shared" si="0"/>
        <v>10998066.689999999</v>
      </c>
      <c r="M54" s="5">
        <f t="shared" si="1"/>
        <v>0</v>
      </c>
    </row>
    <row r="55" spans="1:13" ht="15" thickBot="1">
      <c r="A55" s="26" t="s">
        <v>66</v>
      </c>
      <c r="B55" s="27">
        <v>9824028</v>
      </c>
      <c r="C55" s="27">
        <v>4554459.8899999997</v>
      </c>
      <c r="D55" s="27">
        <v>5269568.1100000003</v>
      </c>
      <c r="E55" s="27">
        <v>3801479.33</v>
      </c>
      <c r="F55" s="27">
        <v>1468088.78</v>
      </c>
      <c r="G55" s="27">
        <v>684409.57</v>
      </c>
      <c r="H55" s="27">
        <v>783679.21</v>
      </c>
      <c r="I55" s="28">
        <v>74</v>
      </c>
      <c r="J55" s="28">
        <v>63</v>
      </c>
      <c r="L55" s="5">
        <f t="shared" si="0"/>
        <v>3801479.33</v>
      </c>
      <c r="M55" s="5">
        <f t="shared" si="1"/>
        <v>0</v>
      </c>
    </row>
    <row r="56" spans="1:13" ht="15" thickBot="1">
      <c r="A56" s="26" t="s">
        <v>67</v>
      </c>
      <c r="B56" s="27">
        <v>13347576</v>
      </c>
      <c r="C56" s="27">
        <v>4073272.15</v>
      </c>
      <c r="D56" s="27">
        <v>9274303.8499999996</v>
      </c>
      <c r="E56" s="29">
        <v>7951247.6600000001</v>
      </c>
      <c r="F56" s="29">
        <v>1324651.19</v>
      </c>
      <c r="G56" s="27">
        <v>1324651.19</v>
      </c>
      <c r="H56" s="28">
        <v>0</v>
      </c>
      <c r="I56" s="28">
        <v>71</v>
      </c>
      <c r="J56" s="28">
        <v>71</v>
      </c>
      <c r="L56" s="5">
        <f t="shared" si="0"/>
        <v>7949652.6600000001</v>
      </c>
      <c r="M56" s="5">
        <f t="shared" si="1"/>
        <v>0</v>
      </c>
    </row>
    <row r="57" spans="1:13" ht="15" thickBot="1">
      <c r="A57" s="26" t="s">
        <v>68</v>
      </c>
      <c r="B57" s="27">
        <v>5118820</v>
      </c>
      <c r="C57" s="27">
        <v>1744378</v>
      </c>
      <c r="D57" s="27">
        <v>3374442</v>
      </c>
      <c r="E57" s="27">
        <v>2444407</v>
      </c>
      <c r="F57" s="27">
        <v>930035</v>
      </c>
      <c r="G57" s="27">
        <v>930035</v>
      </c>
      <c r="H57" s="28">
        <v>0</v>
      </c>
      <c r="I57" s="28">
        <v>30</v>
      </c>
      <c r="J57" s="28">
        <v>30</v>
      </c>
      <c r="L57" s="5">
        <f t="shared" si="0"/>
        <v>2444407</v>
      </c>
      <c r="M57" s="5">
        <f t="shared" si="1"/>
        <v>0</v>
      </c>
    </row>
    <row r="58" spans="1:13" ht="15" thickBot="1">
      <c r="A58" s="26" t="s">
        <v>69</v>
      </c>
      <c r="B58" s="27">
        <v>4080043</v>
      </c>
      <c r="C58" s="27">
        <v>1801765</v>
      </c>
      <c r="D58" s="27">
        <v>2278278</v>
      </c>
      <c r="E58" s="29">
        <v>1669012</v>
      </c>
      <c r="F58" s="29">
        <v>609380</v>
      </c>
      <c r="G58" s="27">
        <v>609380</v>
      </c>
      <c r="H58" s="28">
        <v>0</v>
      </c>
      <c r="I58" s="28">
        <v>23</v>
      </c>
      <c r="J58" s="28">
        <v>22</v>
      </c>
      <c r="L58" s="5">
        <f t="shared" si="0"/>
        <v>1668898</v>
      </c>
      <c r="M58" s="5">
        <f t="shared" si="1"/>
        <v>0</v>
      </c>
    </row>
    <row r="59" spans="1:13" ht="15" thickBot="1">
      <c r="A59" s="26" t="s">
        <v>70</v>
      </c>
      <c r="B59" s="27">
        <v>12025516</v>
      </c>
      <c r="C59" s="27">
        <v>4426964.72</v>
      </c>
      <c r="D59" s="27">
        <v>7598551.2800000003</v>
      </c>
      <c r="E59" s="29">
        <v>6365927.3399999999</v>
      </c>
      <c r="F59" s="29">
        <v>1228239.94</v>
      </c>
      <c r="G59" s="27">
        <v>1159513.07</v>
      </c>
      <c r="H59" s="27">
        <v>68726.87</v>
      </c>
      <c r="I59" s="28">
        <v>70</v>
      </c>
      <c r="J59" s="28">
        <v>65</v>
      </c>
      <c r="L59" s="5">
        <f t="shared" si="0"/>
        <v>6370311.3399999999</v>
      </c>
      <c r="M59" s="5">
        <f t="shared" si="1"/>
        <v>0</v>
      </c>
    </row>
    <row r="60" spans="1:13" ht="15" thickBot="1">
      <c r="A60" s="26" t="s">
        <v>71</v>
      </c>
      <c r="B60" s="27">
        <v>16631150</v>
      </c>
      <c r="C60" s="27">
        <v>7130960.1699999999</v>
      </c>
      <c r="D60" s="27">
        <v>9500189.8300000001</v>
      </c>
      <c r="E60" s="29">
        <v>8403472.75</v>
      </c>
      <c r="F60" s="29">
        <v>1096911.8</v>
      </c>
      <c r="G60" s="27">
        <v>871881.8</v>
      </c>
      <c r="H60" s="27">
        <v>225030</v>
      </c>
      <c r="I60" s="28">
        <v>111</v>
      </c>
      <c r="J60" s="28">
        <v>108</v>
      </c>
      <c r="L60" s="5">
        <f t="shared" si="0"/>
        <v>8403278.0299999993</v>
      </c>
      <c r="M60" s="5">
        <f t="shared" si="1"/>
        <v>0</v>
      </c>
    </row>
    <row r="61" spans="1:13" ht="15" thickBot="1">
      <c r="A61" s="26" t="s">
        <v>72</v>
      </c>
      <c r="B61" s="27">
        <v>2788832</v>
      </c>
      <c r="C61" s="27">
        <v>1086052.8999999999</v>
      </c>
      <c r="D61" s="27">
        <v>1702779.1</v>
      </c>
      <c r="E61" s="29">
        <v>1557521.97</v>
      </c>
      <c r="F61" s="29">
        <v>145257.13</v>
      </c>
      <c r="G61" s="27">
        <v>80490.12</v>
      </c>
      <c r="H61" s="27">
        <v>64767.01</v>
      </c>
      <c r="I61" s="28">
        <v>20</v>
      </c>
      <c r="J61" s="28">
        <v>18</v>
      </c>
      <c r="L61" s="5">
        <f t="shared" si="0"/>
        <v>1557521.9700000002</v>
      </c>
      <c r="M61" s="5">
        <f t="shared" si="1"/>
        <v>0</v>
      </c>
    </row>
    <row r="62" spans="1:13" ht="15" thickBot="1">
      <c r="A62" s="26" t="s">
        <v>73</v>
      </c>
      <c r="B62" s="27">
        <v>16564755</v>
      </c>
      <c r="C62" s="27">
        <v>6708534</v>
      </c>
      <c r="D62" s="27">
        <v>9856221</v>
      </c>
      <c r="E62" s="27">
        <v>9446201</v>
      </c>
      <c r="F62" s="27">
        <v>410020</v>
      </c>
      <c r="G62" s="27">
        <v>410020</v>
      </c>
      <c r="H62" s="28">
        <v>0</v>
      </c>
      <c r="I62" s="28">
        <v>113</v>
      </c>
      <c r="J62" s="28">
        <v>108</v>
      </c>
      <c r="L62" s="5">
        <f t="shared" si="0"/>
        <v>9446201</v>
      </c>
      <c r="M62" s="5">
        <f t="shared" si="1"/>
        <v>0</v>
      </c>
    </row>
    <row r="63" spans="1:13" ht="15" thickBot="1">
      <c r="A63" s="26" t="s">
        <v>74</v>
      </c>
      <c r="B63" s="27">
        <v>17666831</v>
      </c>
      <c r="C63" s="27">
        <v>6160512.4299999997</v>
      </c>
      <c r="D63" s="27">
        <v>11506318.57</v>
      </c>
      <c r="E63" s="29">
        <v>8753368.25</v>
      </c>
      <c r="F63" s="29">
        <v>2761503.32</v>
      </c>
      <c r="G63" s="27">
        <v>2761503.32</v>
      </c>
      <c r="H63" s="28">
        <v>0</v>
      </c>
      <c r="I63" s="28">
        <v>91</v>
      </c>
      <c r="J63" s="28">
        <v>91</v>
      </c>
      <c r="L63" s="5">
        <f t="shared" si="0"/>
        <v>8744815.25</v>
      </c>
      <c r="M63" s="5">
        <f t="shared" si="1"/>
        <v>0</v>
      </c>
    </row>
    <row r="64" spans="1:13" ht="15" thickBot="1">
      <c r="A64" s="26" t="s">
        <v>75</v>
      </c>
      <c r="B64" s="27">
        <v>30000000</v>
      </c>
      <c r="C64" s="27">
        <v>11979559</v>
      </c>
      <c r="D64" s="27">
        <v>18020441</v>
      </c>
      <c r="E64" s="29">
        <v>14919098</v>
      </c>
      <c r="F64" s="29">
        <v>1878331</v>
      </c>
      <c r="G64" s="27">
        <v>1878331</v>
      </c>
      <c r="H64" s="28">
        <v>0</v>
      </c>
      <c r="I64" s="28">
        <v>452</v>
      </c>
      <c r="J64" s="28">
        <v>452</v>
      </c>
      <c r="L64" s="5">
        <f t="shared" si="0"/>
        <v>16142110</v>
      </c>
      <c r="M64" s="5">
        <f t="shared" si="1"/>
        <v>0</v>
      </c>
    </row>
    <row r="65" spans="1:13" ht="15" thickBot="1">
      <c r="A65" s="26" t="s">
        <v>76</v>
      </c>
      <c r="B65" s="27">
        <v>20000000</v>
      </c>
      <c r="C65" s="27">
        <v>6547883.9100000001</v>
      </c>
      <c r="D65" s="27">
        <v>13452116.09</v>
      </c>
      <c r="E65" s="29">
        <v>12733252.09</v>
      </c>
      <c r="F65" s="29">
        <v>718159</v>
      </c>
      <c r="G65" s="27">
        <v>718159</v>
      </c>
      <c r="H65" s="28">
        <v>0</v>
      </c>
      <c r="I65" s="28">
        <v>103</v>
      </c>
      <c r="J65" s="28">
        <v>103</v>
      </c>
      <c r="L65" s="5">
        <f t="shared" si="0"/>
        <v>12733957.09</v>
      </c>
      <c r="M65" s="5">
        <f t="shared" si="1"/>
        <v>0</v>
      </c>
    </row>
    <row r="66" spans="1:13" ht="15" thickBot="1">
      <c r="A66" s="26" t="s">
        <v>77</v>
      </c>
      <c r="B66" s="27">
        <v>14350000</v>
      </c>
      <c r="C66" s="27">
        <v>4221326.08</v>
      </c>
      <c r="D66" s="27">
        <v>10128673.92</v>
      </c>
      <c r="E66" s="27">
        <v>10081804.92</v>
      </c>
      <c r="F66" s="27">
        <v>46869</v>
      </c>
      <c r="G66" s="27">
        <v>46869</v>
      </c>
      <c r="H66" s="28">
        <v>0</v>
      </c>
      <c r="I66" s="28">
        <v>86</v>
      </c>
      <c r="J66" s="28">
        <v>86</v>
      </c>
      <c r="L66" s="5">
        <f t="shared" si="0"/>
        <v>10081804.92</v>
      </c>
      <c r="M66" s="5">
        <f t="shared" si="1"/>
        <v>0</v>
      </c>
    </row>
    <row r="67" spans="1:13" ht="15" thickBot="1">
      <c r="A67" s="26" t="s">
        <v>78</v>
      </c>
      <c r="B67" s="27">
        <v>17583755</v>
      </c>
      <c r="C67" s="27">
        <v>5028828.9400000004</v>
      </c>
      <c r="D67" s="27">
        <v>12554926.060000001</v>
      </c>
      <c r="E67" s="29">
        <v>8073176.0300000003</v>
      </c>
      <c r="F67" s="29">
        <v>4481750.03</v>
      </c>
      <c r="G67" s="27">
        <v>2354400.98</v>
      </c>
      <c r="H67" s="27">
        <v>2127349.0499999998</v>
      </c>
      <c r="I67" s="28">
        <v>115</v>
      </c>
      <c r="J67" s="28">
        <v>111</v>
      </c>
      <c r="L67" s="5">
        <f t="shared" si="0"/>
        <v>8073176.0300000003</v>
      </c>
      <c r="M67" s="5">
        <f t="shared" si="1"/>
        <v>0</v>
      </c>
    </row>
    <row r="68" spans="1:13" ht="15" thickBot="1">
      <c r="A68" s="26" t="s">
        <v>79</v>
      </c>
      <c r="B68" s="27">
        <v>12000000</v>
      </c>
      <c r="C68" s="27">
        <v>4319380</v>
      </c>
      <c r="D68" s="27">
        <v>7680620</v>
      </c>
      <c r="E68" s="27">
        <v>5734661</v>
      </c>
      <c r="F68" s="27">
        <v>1945959</v>
      </c>
      <c r="G68" s="27">
        <v>1882916</v>
      </c>
      <c r="H68" s="27">
        <v>63043</v>
      </c>
      <c r="I68" s="28">
        <v>189</v>
      </c>
      <c r="J68" s="28">
        <v>182</v>
      </c>
      <c r="L68" s="5">
        <f t="shared" si="0"/>
        <v>5734661</v>
      </c>
      <c r="M68" s="5">
        <f t="shared" si="1"/>
        <v>0</v>
      </c>
    </row>
    <row r="69" spans="1:13" ht="15" thickBot="1">
      <c r="A69" s="26" t="s">
        <v>80</v>
      </c>
      <c r="B69" s="27">
        <v>26872132</v>
      </c>
      <c r="C69" s="27">
        <v>9051814.0199999996</v>
      </c>
      <c r="D69" s="27">
        <v>17820317.98</v>
      </c>
      <c r="E69" s="29">
        <v>11501105.199999999</v>
      </c>
      <c r="F69" s="29">
        <v>6324649.7800000003</v>
      </c>
      <c r="G69" s="27">
        <v>5500465.7800000003</v>
      </c>
      <c r="H69" s="27">
        <v>824184</v>
      </c>
      <c r="I69" s="28">
        <v>218</v>
      </c>
      <c r="J69" s="28">
        <v>204</v>
      </c>
      <c r="L69" s="5">
        <f t="shared" ref="L69:L81" si="2">+D69-F69</f>
        <v>11495668.199999999</v>
      </c>
      <c r="M69" s="5">
        <f t="shared" ref="M69:M81" si="3">+L69+F69-D69</f>
        <v>0</v>
      </c>
    </row>
    <row r="70" spans="1:13" ht="15" thickBot="1">
      <c r="A70" s="26" t="s">
        <v>81</v>
      </c>
      <c r="B70" s="27">
        <v>17767900</v>
      </c>
      <c r="C70" s="27">
        <v>6937623.4900000002</v>
      </c>
      <c r="D70" s="27">
        <v>10830276.51</v>
      </c>
      <c r="E70" s="27">
        <v>9725683.5099999998</v>
      </c>
      <c r="F70" s="27">
        <v>1104593</v>
      </c>
      <c r="G70" s="27">
        <v>1104593</v>
      </c>
      <c r="H70" s="28">
        <v>0</v>
      </c>
      <c r="I70" s="28">
        <v>114</v>
      </c>
      <c r="J70" s="28">
        <v>101</v>
      </c>
      <c r="L70" s="5">
        <f t="shared" si="2"/>
        <v>9725683.5099999998</v>
      </c>
      <c r="M70" s="5">
        <f t="shared" si="3"/>
        <v>0</v>
      </c>
    </row>
    <row r="71" spans="1:13" ht="15" thickBot="1">
      <c r="A71" s="26" t="s">
        <v>82</v>
      </c>
      <c r="B71" s="27">
        <v>12000000</v>
      </c>
      <c r="C71" s="27">
        <v>5020257</v>
      </c>
      <c r="D71" s="27">
        <v>6979743</v>
      </c>
      <c r="E71" s="29">
        <v>6977046</v>
      </c>
      <c r="F71" s="29">
        <v>2696</v>
      </c>
      <c r="G71" s="27">
        <v>2696</v>
      </c>
      <c r="H71" s="28">
        <v>0</v>
      </c>
      <c r="I71" s="28">
        <v>64</v>
      </c>
      <c r="J71" s="28">
        <v>62</v>
      </c>
      <c r="L71" s="5">
        <f t="shared" si="2"/>
        <v>6977047</v>
      </c>
      <c r="M71" s="5">
        <f t="shared" si="3"/>
        <v>0</v>
      </c>
    </row>
    <row r="72" spans="1:13" ht="15" thickBot="1">
      <c r="A72" s="26" t="s">
        <v>83</v>
      </c>
      <c r="B72" s="27">
        <v>32112020</v>
      </c>
      <c r="C72" s="27">
        <v>12658416.99</v>
      </c>
      <c r="D72" s="27">
        <v>19453603.010000002</v>
      </c>
      <c r="E72" s="29">
        <v>15353695.49</v>
      </c>
      <c r="F72" s="29">
        <v>3124217.52</v>
      </c>
      <c r="G72" s="27">
        <v>3124217.52</v>
      </c>
      <c r="H72" s="28">
        <v>0</v>
      </c>
      <c r="I72" s="28">
        <v>305</v>
      </c>
      <c r="J72" s="28">
        <v>286</v>
      </c>
      <c r="L72" s="5">
        <f t="shared" si="2"/>
        <v>16329385.490000002</v>
      </c>
      <c r="M72" s="5">
        <f t="shared" si="3"/>
        <v>0</v>
      </c>
    </row>
    <row r="73" spans="1:13" ht="15" thickBot="1">
      <c r="A73" s="26" t="s">
        <v>84</v>
      </c>
      <c r="B73" s="27">
        <v>11298430</v>
      </c>
      <c r="C73" s="27">
        <v>2665247</v>
      </c>
      <c r="D73" s="27">
        <v>8633183</v>
      </c>
      <c r="E73" s="27">
        <v>6842473</v>
      </c>
      <c r="F73" s="27">
        <v>1790710</v>
      </c>
      <c r="G73" s="27">
        <v>1790710</v>
      </c>
      <c r="H73" s="28">
        <v>0</v>
      </c>
      <c r="I73" s="28">
        <v>79</v>
      </c>
      <c r="J73" s="28">
        <v>78</v>
      </c>
      <c r="L73" s="5">
        <f t="shared" si="2"/>
        <v>6842473</v>
      </c>
      <c r="M73" s="5">
        <f t="shared" si="3"/>
        <v>0</v>
      </c>
    </row>
    <row r="74" spans="1:13" ht="15" thickBot="1">
      <c r="A74" s="26" t="s">
        <v>85</v>
      </c>
      <c r="B74" s="27">
        <v>30000000</v>
      </c>
      <c r="C74" s="27">
        <v>10838787</v>
      </c>
      <c r="D74" s="27">
        <v>19161213</v>
      </c>
      <c r="E74" s="27">
        <v>18986607</v>
      </c>
      <c r="F74" s="27">
        <v>174606</v>
      </c>
      <c r="G74" s="27">
        <v>174606</v>
      </c>
      <c r="H74" s="28">
        <v>0</v>
      </c>
      <c r="I74" s="28">
        <v>159</v>
      </c>
      <c r="J74" s="28">
        <v>157</v>
      </c>
      <c r="L74" s="5">
        <f t="shared" si="2"/>
        <v>18986607</v>
      </c>
      <c r="M74" s="5">
        <f t="shared" si="3"/>
        <v>0</v>
      </c>
    </row>
    <row r="75" spans="1:13" ht="15" thickBot="1">
      <c r="A75" s="26" t="s">
        <v>86</v>
      </c>
      <c r="B75" s="27">
        <v>30000000</v>
      </c>
      <c r="C75" s="27">
        <v>10375883</v>
      </c>
      <c r="D75" s="27">
        <v>19624117</v>
      </c>
      <c r="E75" s="27">
        <v>17807132</v>
      </c>
      <c r="F75" s="27">
        <v>1816985</v>
      </c>
      <c r="G75" s="27">
        <v>1673170</v>
      </c>
      <c r="H75" s="27">
        <v>143815</v>
      </c>
      <c r="I75" s="28">
        <v>198</v>
      </c>
      <c r="J75" s="28">
        <v>190</v>
      </c>
      <c r="L75" s="5">
        <f t="shared" si="2"/>
        <v>17807132</v>
      </c>
      <c r="M75" s="5">
        <f t="shared" si="3"/>
        <v>0</v>
      </c>
    </row>
    <row r="76" spans="1:13" ht="15" thickBot="1">
      <c r="A76" s="26" t="s">
        <v>87</v>
      </c>
      <c r="B76" s="27">
        <v>12000000</v>
      </c>
      <c r="C76" s="27">
        <v>4639696.4000000004</v>
      </c>
      <c r="D76" s="27">
        <v>7360303.5999999996</v>
      </c>
      <c r="E76" s="27">
        <v>7221119.5999999996</v>
      </c>
      <c r="F76" s="27">
        <v>139184</v>
      </c>
      <c r="G76" s="27">
        <v>139184</v>
      </c>
      <c r="H76" s="28">
        <v>0</v>
      </c>
      <c r="I76" s="28">
        <v>66</v>
      </c>
      <c r="J76" s="28">
        <v>64</v>
      </c>
      <c r="L76" s="5">
        <f t="shared" si="2"/>
        <v>7221119.5999999996</v>
      </c>
      <c r="M76" s="5">
        <f t="shared" si="3"/>
        <v>0</v>
      </c>
    </row>
    <row r="77" spans="1:13" ht="15" thickBot="1">
      <c r="A77" s="26" t="s">
        <v>88</v>
      </c>
      <c r="B77" s="27">
        <v>20000000</v>
      </c>
      <c r="C77" s="27">
        <v>11373917.5</v>
      </c>
      <c r="D77" s="27">
        <v>8626082.5</v>
      </c>
      <c r="E77" s="27">
        <v>6625307.5</v>
      </c>
      <c r="F77" s="27">
        <v>2000775</v>
      </c>
      <c r="G77" s="27">
        <v>626255</v>
      </c>
      <c r="H77" s="27">
        <v>1374520</v>
      </c>
      <c r="I77" s="28">
        <v>130</v>
      </c>
      <c r="J77" s="28">
        <v>96</v>
      </c>
      <c r="L77" s="5">
        <f t="shared" si="2"/>
        <v>6625307.5</v>
      </c>
      <c r="M77" s="5">
        <f t="shared" si="3"/>
        <v>0</v>
      </c>
    </row>
    <row r="78" spans="1:13" ht="15" thickBot="1">
      <c r="A78" s="26" t="s">
        <v>89</v>
      </c>
      <c r="B78" s="27">
        <v>20951290</v>
      </c>
      <c r="C78" s="27">
        <v>4540634</v>
      </c>
      <c r="D78" s="27">
        <v>16410656</v>
      </c>
      <c r="E78" s="27">
        <v>10663152</v>
      </c>
      <c r="F78" s="27">
        <v>5747504</v>
      </c>
      <c r="G78" s="27">
        <v>5747504</v>
      </c>
      <c r="H78" s="28">
        <v>0</v>
      </c>
      <c r="I78" s="28">
        <v>119</v>
      </c>
      <c r="J78" s="28">
        <v>119</v>
      </c>
      <c r="L78" s="5">
        <f t="shared" si="2"/>
        <v>10663152</v>
      </c>
      <c r="M78" s="5">
        <f t="shared" si="3"/>
        <v>0</v>
      </c>
    </row>
    <row r="79" spans="1:13" ht="15" thickBot="1">
      <c r="A79" s="26" t="s">
        <v>90</v>
      </c>
      <c r="B79" s="27">
        <v>13851200</v>
      </c>
      <c r="C79" s="27">
        <v>5706624.6500000004</v>
      </c>
      <c r="D79" s="27">
        <v>8144575.3499999996</v>
      </c>
      <c r="E79" s="29">
        <v>7772142.7000000002</v>
      </c>
      <c r="F79" s="29">
        <v>371858.46</v>
      </c>
      <c r="G79" s="27">
        <v>371858.46</v>
      </c>
      <c r="H79" s="28">
        <v>0</v>
      </c>
      <c r="I79" s="28">
        <v>102</v>
      </c>
      <c r="J79" s="28">
        <v>100</v>
      </c>
      <c r="L79" s="5">
        <f t="shared" si="2"/>
        <v>7772716.8899999997</v>
      </c>
      <c r="M79" s="5">
        <f t="shared" si="3"/>
        <v>0</v>
      </c>
    </row>
    <row r="80" spans="1:13" ht="15" thickBot="1">
      <c r="A80" s="26" t="s">
        <v>91</v>
      </c>
      <c r="B80" s="27">
        <v>12000000</v>
      </c>
      <c r="C80" s="27">
        <v>3520367</v>
      </c>
      <c r="D80" s="27">
        <v>8479633</v>
      </c>
      <c r="E80" s="27">
        <v>8236621</v>
      </c>
      <c r="F80" s="27">
        <v>243012</v>
      </c>
      <c r="G80" s="27">
        <v>220815</v>
      </c>
      <c r="H80" s="27">
        <v>22197</v>
      </c>
      <c r="I80" s="28">
        <v>86</v>
      </c>
      <c r="J80" s="28">
        <v>82</v>
      </c>
      <c r="L80" s="5">
        <f t="shared" si="2"/>
        <v>8236621</v>
      </c>
      <c r="M80" s="5">
        <f t="shared" si="3"/>
        <v>0</v>
      </c>
    </row>
    <row r="81" spans="1:13" ht="15" thickBot="1">
      <c r="A81" s="31" t="s">
        <v>92</v>
      </c>
      <c r="B81" s="32">
        <v>1381105980</v>
      </c>
      <c r="C81" s="32">
        <v>501996995.57999998</v>
      </c>
      <c r="D81" s="32">
        <v>879108984.41999996</v>
      </c>
      <c r="E81" s="32">
        <v>753271274.34000003</v>
      </c>
      <c r="F81" s="32">
        <v>124273819.03</v>
      </c>
      <c r="G81" s="32">
        <v>105993900.5</v>
      </c>
      <c r="H81" s="32">
        <v>18279918.530000001</v>
      </c>
      <c r="I81" s="33">
        <v>9463</v>
      </c>
      <c r="J81" s="33">
        <v>9081</v>
      </c>
      <c r="L81" s="5">
        <f t="shared" si="2"/>
        <v>754835165.38999999</v>
      </c>
      <c r="M81" s="5">
        <f t="shared" si="3"/>
        <v>0</v>
      </c>
    </row>
  </sheetData>
  <mergeCells count="11">
    <mergeCell ref="J2:J3"/>
    <mergeCell ref="A1:C1"/>
    <mergeCell ref="D1:G1"/>
    <mergeCell ref="H1:I1"/>
    <mergeCell ref="A2:A3"/>
    <mergeCell ref="B2:B3"/>
    <mergeCell ref="C2:C3"/>
    <mergeCell ref="D2:D3"/>
    <mergeCell ref="G2:G3"/>
    <mergeCell ref="H2:H3"/>
    <mergeCell ref="I2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L4" sqref="L4:M4"/>
    </sheetView>
  </sheetViews>
  <sheetFormatPr defaultRowHeight="14.25"/>
  <cols>
    <col min="1" max="1" width="8.875" bestFit="1" customWidth="1"/>
    <col min="2" max="2" width="13" bestFit="1" customWidth="1"/>
    <col min="3" max="3" width="11.75" bestFit="1" customWidth="1"/>
    <col min="4" max="5" width="13" bestFit="1" customWidth="1"/>
    <col min="6" max="7" width="10.75" bestFit="1" customWidth="1"/>
    <col min="8" max="8" width="8.625" bestFit="1" customWidth="1"/>
    <col min="9" max="9" width="5.625" bestFit="1" customWidth="1"/>
    <col min="10" max="10" width="10.25" bestFit="1" customWidth="1"/>
    <col min="12" max="12" width="15.5" bestFit="1" customWidth="1"/>
  </cols>
  <sheetData>
    <row r="1" spans="1:13" ht="15" thickBot="1">
      <c r="A1" s="95" t="s">
        <v>0</v>
      </c>
      <c r="B1" s="96"/>
      <c r="C1" s="97"/>
      <c r="D1" s="95" t="s">
        <v>1</v>
      </c>
      <c r="E1" s="96"/>
      <c r="F1" s="96"/>
      <c r="G1" s="97"/>
      <c r="H1" s="95" t="s">
        <v>2</v>
      </c>
      <c r="I1" s="97"/>
      <c r="J1" s="17"/>
    </row>
    <row r="2" spans="1:13" ht="24.75" thickTop="1">
      <c r="A2" s="98" t="s">
        <v>3</v>
      </c>
      <c r="B2" s="98" t="s">
        <v>4</v>
      </c>
      <c r="C2" s="98" t="s">
        <v>5</v>
      </c>
      <c r="D2" s="98" t="s">
        <v>6</v>
      </c>
      <c r="E2" s="15" t="s">
        <v>7</v>
      </c>
      <c r="F2" s="15" t="s">
        <v>8</v>
      </c>
      <c r="G2" s="98" t="s">
        <v>9</v>
      </c>
      <c r="H2" s="98" t="s">
        <v>10</v>
      </c>
      <c r="I2" s="98" t="s">
        <v>11</v>
      </c>
      <c r="J2" s="93" t="s">
        <v>12</v>
      </c>
    </row>
    <row r="3" spans="1:13" ht="24.75" thickBot="1">
      <c r="A3" s="94"/>
      <c r="B3" s="94"/>
      <c r="C3" s="94"/>
      <c r="D3" s="94"/>
      <c r="E3" s="16" t="s">
        <v>13</v>
      </c>
      <c r="F3" s="16" t="s">
        <v>14</v>
      </c>
      <c r="G3" s="94"/>
      <c r="H3" s="94"/>
      <c r="I3" s="94"/>
      <c r="J3" s="94"/>
    </row>
    <row r="4" spans="1:13" ht="15.75" thickTop="1" thickBot="1">
      <c r="A4" s="26" t="s">
        <v>15</v>
      </c>
      <c r="B4" s="27">
        <v>16200000</v>
      </c>
      <c r="C4" s="27">
        <v>1712343</v>
      </c>
      <c r="D4" s="27">
        <v>14487657</v>
      </c>
      <c r="E4" s="27">
        <v>14083196</v>
      </c>
      <c r="F4" s="27">
        <v>404461</v>
      </c>
      <c r="G4" s="27">
        <v>404461</v>
      </c>
      <c r="H4" s="28">
        <v>0</v>
      </c>
      <c r="I4" s="28">
        <v>106</v>
      </c>
      <c r="J4" s="28">
        <v>105</v>
      </c>
      <c r="L4" s="5">
        <f>+D4-F4</f>
        <v>14083196</v>
      </c>
      <c r="M4" s="5">
        <f>+L4+F4-D4</f>
        <v>0</v>
      </c>
    </row>
    <row r="5" spans="1:13" ht="24.75" thickBot="1">
      <c r="A5" s="26" t="s">
        <v>16</v>
      </c>
      <c r="B5" s="27">
        <v>42475121</v>
      </c>
      <c r="C5" s="27">
        <v>8785187.2899999991</v>
      </c>
      <c r="D5" s="27">
        <v>33689933.710000001</v>
      </c>
      <c r="E5" s="29">
        <v>31713589.760000002</v>
      </c>
      <c r="F5" s="29">
        <v>1977190.95</v>
      </c>
      <c r="G5" s="27">
        <v>1977190.95</v>
      </c>
      <c r="H5" s="28">
        <v>0</v>
      </c>
      <c r="I5" s="28">
        <v>227</v>
      </c>
      <c r="J5" s="28">
        <v>227</v>
      </c>
      <c r="L5" s="5">
        <f t="shared" ref="L5:L68" si="0">+D5-F5</f>
        <v>31712742.760000002</v>
      </c>
      <c r="M5" s="5">
        <f t="shared" ref="M5:M68" si="1">+L5+F5-D5</f>
        <v>0</v>
      </c>
    </row>
    <row r="6" spans="1:13" ht="15" thickBot="1">
      <c r="A6" s="26" t="s">
        <v>17</v>
      </c>
      <c r="B6" s="27">
        <v>23050000</v>
      </c>
      <c r="C6" s="27">
        <v>3018407</v>
      </c>
      <c r="D6" s="27">
        <v>20031593</v>
      </c>
      <c r="E6" s="27">
        <v>20030031</v>
      </c>
      <c r="F6" s="27">
        <v>1562</v>
      </c>
      <c r="G6" s="27">
        <v>1562</v>
      </c>
      <c r="H6" s="28">
        <v>0</v>
      </c>
      <c r="I6" s="28">
        <v>188</v>
      </c>
      <c r="J6" s="28">
        <v>188</v>
      </c>
      <c r="L6" s="5">
        <f t="shared" si="0"/>
        <v>20030031</v>
      </c>
      <c r="M6" s="5">
        <f t="shared" si="1"/>
        <v>0</v>
      </c>
    </row>
    <row r="7" spans="1:13" ht="15" thickBot="1">
      <c r="A7" s="26" t="s">
        <v>18</v>
      </c>
      <c r="B7" s="27">
        <v>23000000</v>
      </c>
      <c r="C7" s="27">
        <v>1761550</v>
      </c>
      <c r="D7" s="27">
        <v>21238450</v>
      </c>
      <c r="E7" s="27">
        <v>19601745</v>
      </c>
      <c r="F7" s="27">
        <v>1636705</v>
      </c>
      <c r="G7" s="27">
        <v>1636705</v>
      </c>
      <c r="H7" s="28">
        <v>0</v>
      </c>
      <c r="I7" s="28">
        <v>230</v>
      </c>
      <c r="J7" s="28">
        <v>229</v>
      </c>
      <c r="L7" s="5">
        <f t="shared" si="0"/>
        <v>19601745</v>
      </c>
      <c r="M7" s="5">
        <f t="shared" si="1"/>
        <v>0</v>
      </c>
    </row>
    <row r="8" spans="1:13" ht="15" thickBot="1">
      <c r="A8" s="26" t="s">
        <v>19</v>
      </c>
      <c r="B8" s="27">
        <v>19000000</v>
      </c>
      <c r="C8" s="27">
        <v>1579418</v>
      </c>
      <c r="D8" s="27">
        <v>17420582</v>
      </c>
      <c r="E8" s="27">
        <v>16972479</v>
      </c>
      <c r="F8" s="27">
        <v>448103</v>
      </c>
      <c r="G8" s="27">
        <v>448103</v>
      </c>
      <c r="H8" s="28">
        <v>0</v>
      </c>
      <c r="I8" s="28">
        <v>176</v>
      </c>
      <c r="J8" s="28">
        <v>176</v>
      </c>
      <c r="L8" s="5">
        <f t="shared" si="0"/>
        <v>16972479</v>
      </c>
      <c r="M8" s="5">
        <f t="shared" si="1"/>
        <v>0</v>
      </c>
    </row>
    <row r="9" spans="1:13" ht="15" thickBot="1">
      <c r="A9" s="26" t="s">
        <v>20</v>
      </c>
      <c r="B9" s="27">
        <v>34149915</v>
      </c>
      <c r="C9" s="27">
        <v>5335794</v>
      </c>
      <c r="D9" s="27">
        <v>28814121</v>
      </c>
      <c r="E9" s="27">
        <v>28154289</v>
      </c>
      <c r="F9" s="27">
        <v>659832</v>
      </c>
      <c r="G9" s="27">
        <v>659832</v>
      </c>
      <c r="H9" s="28">
        <v>0</v>
      </c>
      <c r="I9" s="28">
        <v>210</v>
      </c>
      <c r="J9" s="28">
        <v>210</v>
      </c>
      <c r="L9" s="5">
        <f t="shared" si="0"/>
        <v>28154289</v>
      </c>
      <c r="M9" s="5">
        <f t="shared" si="1"/>
        <v>0</v>
      </c>
    </row>
    <row r="10" spans="1:13" ht="15" thickBot="1">
      <c r="A10" s="26" t="s">
        <v>21</v>
      </c>
      <c r="B10" s="27">
        <v>19520862</v>
      </c>
      <c r="C10" s="27">
        <v>2225862.7200000002</v>
      </c>
      <c r="D10" s="27">
        <v>17294999.280000001</v>
      </c>
      <c r="E10" s="27">
        <v>16494969</v>
      </c>
      <c r="F10" s="27">
        <v>800030.28</v>
      </c>
      <c r="G10" s="27">
        <v>800030.28</v>
      </c>
      <c r="H10" s="28">
        <v>0</v>
      </c>
      <c r="I10" s="28">
        <v>117</v>
      </c>
      <c r="J10" s="28">
        <v>117</v>
      </c>
      <c r="L10" s="5">
        <f t="shared" si="0"/>
        <v>16494969.000000002</v>
      </c>
      <c r="M10" s="5">
        <f t="shared" si="1"/>
        <v>0</v>
      </c>
    </row>
    <row r="11" spans="1:13" ht="15" thickBot="1">
      <c r="A11" s="26" t="s">
        <v>22</v>
      </c>
      <c r="B11" s="27">
        <v>20966267</v>
      </c>
      <c r="C11" s="27">
        <v>3877281.47</v>
      </c>
      <c r="D11" s="27">
        <v>17088985.530000001</v>
      </c>
      <c r="E11" s="29">
        <v>16728124.539999999</v>
      </c>
      <c r="F11" s="29">
        <v>360860.99</v>
      </c>
      <c r="G11" s="27">
        <v>360860.99</v>
      </c>
      <c r="H11" s="28">
        <v>0</v>
      </c>
      <c r="I11" s="28">
        <v>117</v>
      </c>
      <c r="J11" s="28">
        <v>117</v>
      </c>
      <c r="L11" s="5">
        <f t="shared" si="0"/>
        <v>16728124.540000001</v>
      </c>
      <c r="M11" s="5">
        <f t="shared" si="1"/>
        <v>0</v>
      </c>
    </row>
    <row r="12" spans="1:13" ht="15" thickBot="1">
      <c r="A12" s="26" t="s">
        <v>23</v>
      </c>
      <c r="B12" s="27">
        <v>22000000</v>
      </c>
      <c r="C12" s="27">
        <v>3879699.28</v>
      </c>
      <c r="D12" s="27">
        <v>18120300.719999999</v>
      </c>
      <c r="E12" s="27">
        <v>17902446.34</v>
      </c>
      <c r="F12" s="27">
        <v>217854.38</v>
      </c>
      <c r="G12" s="27">
        <v>217854.38</v>
      </c>
      <c r="H12" s="28">
        <v>0</v>
      </c>
      <c r="I12" s="28">
        <v>123</v>
      </c>
      <c r="J12" s="28">
        <v>123</v>
      </c>
      <c r="L12" s="5">
        <f t="shared" si="0"/>
        <v>17902446.34</v>
      </c>
      <c r="M12" s="5">
        <f t="shared" si="1"/>
        <v>0</v>
      </c>
    </row>
    <row r="13" spans="1:13" ht="15" thickBot="1">
      <c r="A13" s="26" t="s">
        <v>24</v>
      </c>
      <c r="B13" s="27">
        <v>16000000</v>
      </c>
      <c r="C13" s="27">
        <v>1161097</v>
      </c>
      <c r="D13" s="27">
        <v>14838903</v>
      </c>
      <c r="E13" s="27">
        <v>14271915</v>
      </c>
      <c r="F13" s="27">
        <v>566988</v>
      </c>
      <c r="G13" s="27">
        <v>566988</v>
      </c>
      <c r="H13" s="28">
        <v>0</v>
      </c>
      <c r="I13" s="28">
        <v>170</v>
      </c>
      <c r="J13" s="28">
        <v>170</v>
      </c>
      <c r="L13" s="5">
        <f t="shared" si="0"/>
        <v>14271915</v>
      </c>
      <c r="M13" s="5">
        <f t="shared" si="1"/>
        <v>0</v>
      </c>
    </row>
    <row r="14" spans="1:13" ht="15" thickBot="1">
      <c r="A14" s="26" t="s">
        <v>25</v>
      </c>
      <c r="B14" s="27">
        <v>26000000</v>
      </c>
      <c r="C14" s="27">
        <v>4138742.63</v>
      </c>
      <c r="D14" s="27">
        <v>21861257.370000001</v>
      </c>
      <c r="E14" s="29">
        <v>21227010.850000001</v>
      </c>
      <c r="F14" s="29">
        <v>634246.52</v>
      </c>
      <c r="G14" s="27">
        <v>634246.52</v>
      </c>
      <c r="H14" s="28">
        <v>0</v>
      </c>
      <c r="I14" s="28">
        <v>326</v>
      </c>
      <c r="J14" s="28">
        <v>325</v>
      </c>
      <c r="L14" s="5">
        <f t="shared" si="0"/>
        <v>21227010.850000001</v>
      </c>
      <c r="M14" s="5">
        <f t="shared" si="1"/>
        <v>0</v>
      </c>
    </row>
    <row r="15" spans="1:13" ht="15" thickBot="1">
      <c r="A15" s="26" t="s">
        <v>26</v>
      </c>
      <c r="B15" s="27">
        <v>13999492</v>
      </c>
      <c r="C15" s="27">
        <v>1657478</v>
      </c>
      <c r="D15" s="27">
        <v>12342014</v>
      </c>
      <c r="E15" s="27">
        <v>11666925</v>
      </c>
      <c r="F15" s="27">
        <v>675089</v>
      </c>
      <c r="G15" s="27">
        <v>675089</v>
      </c>
      <c r="H15" s="28">
        <v>0</v>
      </c>
      <c r="I15" s="28">
        <v>85</v>
      </c>
      <c r="J15" s="28">
        <v>85</v>
      </c>
      <c r="L15" s="5">
        <f t="shared" si="0"/>
        <v>11666925</v>
      </c>
      <c r="M15" s="5">
        <f t="shared" si="1"/>
        <v>0</v>
      </c>
    </row>
    <row r="16" spans="1:13" ht="15" thickBot="1">
      <c r="A16" s="26" t="s">
        <v>27</v>
      </c>
      <c r="B16" s="27">
        <v>20679200</v>
      </c>
      <c r="C16" s="27">
        <v>1497893</v>
      </c>
      <c r="D16" s="27">
        <v>19181307</v>
      </c>
      <c r="E16" s="27">
        <v>19071773</v>
      </c>
      <c r="F16" s="27">
        <v>109534</v>
      </c>
      <c r="G16" s="27">
        <v>109534</v>
      </c>
      <c r="H16" s="28">
        <v>0</v>
      </c>
      <c r="I16" s="28">
        <v>118</v>
      </c>
      <c r="J16" s="28">
        <v>118</v>
      </c>
      <c r="L16" s="5">
        <f t="shared" si="0"/>
        <v>19071773</v>
      </c>
      <c r="M16" s="5">
        <f t="shared" si="1"/>
        <v>0</v>
      </c>
    </row>
    <row r="17" spans="1:13" ht="15" thickBot="1">
      <c r="A17" s="26" t="s">
        <v>28</v>
      </c>
      <c r="B17" s="27">
        <v>19714388</v>
      </c>
      <c r="C17" s="27">
        <v>2387879.5</v>
      </c>
      <c r="D17" s="27">
        <v>17326508.5</v>
      </c>
      <c r="E17" s="27">
        <v>16384889</v>
      </c>
      <c r="F17" s="27">
        <v>941619.5</v>
      </c>
      <c r="G17" s="27">
        <v>941619.5</v>
      </c>
      <c r="H17" s="28">
        <v>0</v>
      </c>
      <c r="I17" s="28">
        <v>120</v>
      </c>
      <c r="J17" s="28">
        <v>120</v>
      </c>
      <c r="L17" s="5">
        <f t="shared" si="0"/>
        <v>16384889</v>
      </c>
      <c r="M17" s="5">
        <f t="shared" si="1"/>
        <v>0</v>
      </c>
    </row>
    <row r="18" spans="1:13" ht="15" thickBot="1">
      <c r="A18" s="26" t="s">
        <v>29</v>
      </c>
      <c r="B18" s="27">
        <v>21750000</v>
      </c>
      <c r="C18" s="27">
        <v>685361</v>
      </c>
      <c r="D18" s="27">
        <v>21064639</v>
      </c>
      <c r="E18" s="27">
        <v>20926886</v>
      </c>
      <c r="F18" s="27">
        <v>137753</v>
      </c>
      <c r="G18" s="27">
        <v>137753</v>
      </c>
      <c r="H18" s="28">
        <v>0</v>
      </c>
      <c r="I18" s="28">
        <v>117</v>
      </c>
      <c r="J18" s="28">
        <v>117</v>
      </c>
      <c r="L18" s="5">
        <f t="shared" si="0"/>
        <v>20926886</v>
      </c>
      <c r="M18" s="5">
        <f t="shared" si="1"/>
        <v>0</v>
      </c>
    </row>
    <row r="19" spans="1:13" ht="15" thickBot="1">
      <c r="A19" s="26" t="s">
        <v>30</v>
      </c>
      <c r="B19" s="27">
        <v>11000000</v>
      </c>
      <c r="C19" s="27">
        <v>1228454.47</v>
      </c>
      <c r="D19" s="27">
        <v>9771545.5299999993</v>
      </c>
      <c r="E19" s="27">
        <v>9301833.9399999995</v>
      </c>
      <c r="F19" s="27">
        <v>469711.59</v>
      </c>
      <c r="G19" s="27">
        <v>469711.59</v>
      </c>
      <c r="H19" s="28">
        <v>0</v>
      </c>
      <c r="I19" s="28">
        <v>73</v>
      </c>
      <c r="J19" s="28">
        <v>73</v>
      </c>
      <c r="L19" s="5">
        <f t="shared" si="0"/>
        <v>9301833.9399999995</v>
      </c>
      <c r="M19" s="5">
        <f t="shared" si="1"/>
        <v>0</v>
      </c>
    </row>
    <row r="20" spans="1:13" ht="15" thickBot="1">
      <c r="A20" s="26" t="s">
        <v>31</v>
      </c>
      <c r="B20" s="27">
        <v>19200000</v>
      </c>
      <c r="C20" s="27">
        <v>1200674.53</v>
      </c>
      <c r="D20" s="27">
        <v>17999325.469999999</v>
      </c>
      <c r="E20" s="27">
        <v>17882954</v>
      </c>
      <c r="F20" s="27">
        <v>116371.47</v>
      </c>
      <c r="G20" s="27">
        <v>116371.47</v>
      </c>
      <c r="H20" s="28">
        <v>0</v>
      </c>
      <c r="I20" s="28">
        <v>113</v>
      </c>
      <c r="J20" s="28">
        <v>112</v>
      </c>
      <c r="L20" s="5">
        <f t="shared" si="0"/>
        <v>17882954</v>
      </c>
      <c r="M20" s="5">
        <f t="shared" si="1"/>
        <v>0</v>
      </c>
    </row>
    <row r="21" spans="1:13" ht="15" thickBot="1">
      <c r="A21" s="26" t="s">
        <v>32</v>
      </c>
      <c r="B21" s="27">
        <v>26289600</v>
      </c>
      <c r="C21" s="27">
        <v>2661678</v>
      </c>
      <c r="D21" s="27">
        <v>23627922</v>
      </c>
      <c r="E21" s="27">
        <v>22807772</v>
      </c>
      <c r="F21" s="27">
        <v>820150</v>
      </c>
      <c r="G21" s="27">
        <v>820150</v>
      </c>
      <c r="H21" s="28">
        <v>0</v>
      </c>
      <c r="I21" s="28">
        <v>214</v>
      </c>
      <c r="J21" s="28">
        <v>214</v>
      </c>
      <c r="L21" s="5">
        <f t="shared" si="0"/>
        <v>22807772</v>
      </c>
      <c r="M21" s="5">
        <f t="shared" si="1"/>
        <v>0</v>
      </c>
    </row>
    <row r="22" spans="1:13" ht="15" thickBot="1">
      <c r="A22" s="26" t="s">
        <v>33</v>
      </c>
      <c r="B22" s="27">
        <v>34427540</v>
      </c>
      <c r="C22" s="27">
        <v>1623066.43</v>
      </c>
      <c r="D22" s="27">
        <v>32804473.57</v>
      </c>
      <c r="E22" s="27">
        <v>32279225.09</v>
      </c>
      <c r="F22" s="27">
        <v>525248.48</v>
      </c>
      <c r="G22" s="27">
        <v>525248.48</v>
      </c>
      <c r="H22" s="28">
        <v>0</v>
      </c>
      <c r="I22" s="28">
        <v>218</v>
      </c>
      <c r="J22" s="28">
        <v>218</v>
      </c>
      <c r="L22" s="5">
        <f t="shared" si="0"/>
        <v>32279225.09</v>
      </c>
      <c r="M22" s="5">
        <f t="shared" si="1"/>
        <v>0</v>
      </c>
    </row>
    <row r="23" spans="1:13" ht="24.75" thickBot="1">
      <c r="A23" s="26" t="s">
        <v>34</v>
      </c>
      <c r="B23" s="27">
        <v>38682120</v>
      </c>
      <c r="C23" s="27">
        <v>5059250.84</v>
      </c>
      <c r="D23" s="27">
        <v>33622869.159999996</v>
      </c>
      <c r="E23" s="29">
        <v>32928971.469999999</v>
      </c>
      <c r="F23" s="29">
        <v>240483.07</v>
      </c>
      <c r="G23" s="27">
        <v>240483.07</v>
      </c>
      <c r="H23" s="28">
        <v>0</v>
      </c>
      <c r="I23" s="28">
        <v>204</v>
      </c>
      <c r="J23" s="28">
        <v>204</v>
      </c>
      <c r="L23" s="5">
        <f t="shared" si="0"/>
        <v>33382386.089999996</v>
      </c>
      <c r="M23" s="5">
        <f t="shared" si="1"/>
        <v>0</v>
      </c>
    </row>
    <row r="24" spans="1:13" ht="15" thickBot="1">
      <c r="A24" s="26" t="s">
        <v>35</v>
      </c>
      <c r="B24" s="27">
        <v>21000000</v>
      </c>
      <c r="C24" s="27">
        <v>3892127</v>
      </c>
      <c r="D24" s="27">
        <v>17107873</v>
      </c>
      <c r="E24" s="27">
        <v>15745569</v>
      </c>
      <c r="F24" s="27">
        <v>1362304</v>
      </c>
      <c r="G24" s="27">
        <v>1362304</v>
      </c>
      <c r="H24" s="28">
        <v>0</v>
      </c>
      <c r="I24" s="28">
        <v>129</v>
      </c>
      <c r="J24" s="28">
        <v>129</v>
      </c>
      <c r="L24" s="5">
        <f t="shared" si="0"/>
        <v>15745569</v>
      </c>
      <c r="M24" s="5">
        <f t="shared" si="1"/>
        <v>0</v>
      </c>
    </row>
    <row r="25" spans="1:13" ht="15" thickBot="1">
      <c r="A25" s="26" t="s">
        <v>36</v>
      </c>
      <c r="B25" s="27">
        <v>16921942</v>
      </c>
      <c r="C25" s="27">
        <v>3105135.94</v>
      </c>
      <c r="D25" s="27">
        <v>13816806.060000001</v>
      </c>
      <c r="E25" s="27">
        <v>13381346.15</v>
      </c>
      <c r="F25" s="27">
        <v>435459.91</v>
      </c>
      <c r="G25" s="27">
        <v>435459.91</v>
      </c>
      <c r="H25" s="28">
        <v>0</v>
      </c>
      <c r="I25" s="28">
        <v>100</v>
      </c>
      <c r="J25" s="28">
        <v>100</v>
      </c>
      <c r="L25" s="5">
        <f t="shared" si="0"/>
        <v>13381346.15</v>
      </c>
      <c r="M25" s="5">
        <f t="shared" si="1"/>
        <v>0</v>
      </c>
    </row>
    <row r="26" spans="1:13" ht="15" thickBot="1">
      <c r="A26" s="26" t="s">
        <v>37</v>
      </c>
      <c r="B26" s="27">
        <v>18000000</v>
      </c>
      <c r="C26" s="27">
        <v>3191274.23</v>
      </c>
      <c r="D26" s="27">
        <v>14808725.77</v>
      </c>
      <c r="E26" s="29">
        <v>13765400</v>
      </c>
      <c r="F26" s="29">
        <v>955705.21</v>
      </c>
      <c r="G26" s="27">
        <v>955705.21</v>
      </c>
      <c r="H26" s="28">
        <v>0</v>
      </c>
      <c r="I26" s="28">
        <v>96</v>
      </c>
      <c r="J26" s="28">
        <v>96</v>
      </c>
      <c r="L26" s="5">
        <f t="shared" si="0"/>
        <v>13853020.559999999</v>
      </c>
      <c r="M26" s="5">
        <f t="shared" si="1"/>
        <v>0</v>
      </c>
    </row>
    <row r="27" spans="1:13" ht="15" thickBot="1">
      <c r="A27" s="26" t="s">
        <v>38</v>
      </c>
      <c r="B27" s="27">
        <v>17999954</v>
      </c>
      <c r="C27" s="27">
        <v>3795449.64</v>
      </c>
      <c r="D27" s="27">
        <v>14204504.359999999</v>
      </c>
      <c r="E27" s="27">
        <v>14106911.880000001</v>
      </c>
      <c r="F27" s="27">
        <v>97592.48</v>
      </c>
      <c r="G27" s="27">
        <v>97592.48</v>
      </c>
      <c r="H27" s="28">
        <v>0</v>
      </c>
      <c r="I27" s="28">
        <v>104</v>
      </c>
      <c r="J27" s="28">
        <v>104</v>
      </c>
      <c r="L27" s="5">
        <f t="shared" si="0"/>
        <v>14106911.879999999</v>
      </c>
      <c r="M27" s="5">
        <f t="shared" si="1"/>
        <v>0</v>
      </c>
    </row>
    <row r="28" spans="1:13" ht="15" thickBot="1">
      <c r="A28" s="26" t="s">
        <v>39</v>
      </c>
      <c r="B28" s="27">
        <v>19500000</v>
      </c>
      <c r="C28" s="27">
        <v>281445</v>
      </c>
      <c r="D28" s="27">
        <v>19218555</v>
      </c>
      <c r="E28" s="27">
        <v>18947034</v>
      </c>
      <c r="F28" s="27">
        <v>271521</v>
      </c>
      <c r="G28" s="27">
        <v>271521</v>
      </c>
      <c r="H28" s="28">
        <v>0</v>
      </c>
      <c r="I28" s="28">
        <v>130</v>
      </c>
      <c r="J28" s="28">
        <v>130</v>
      </c>
      <c r="L28" s="5">
        <f t="shared" si="0"/>
        <v>18947034</v>
      </c>
      <c r="M28" s="5">
        <f t="shared" si="1"/>
        <v>0</v>
      </c>
    </row>
    <row r="29" spans="1:13" ht="15" thickBot="1">
      <c r="A29" s="26" t="s">
        <v>40</v>
      </c>
      <c r="B29" s="27">
        <v>30677520</v>
      </c>
      <c r="C29" s="27">
        <v>4629825.07</v>
      </c>
      <c r="D29" s="27">
        <v>26047694.93</v>
      </c>
      <c r="E29" s="27">
        <v>25386911.010000002</v>
      </c>
      <c r="F29" s="27">
        <v>660783.92000000004</v>
      </c>
      <c r="G29" s="27">
        <v>660783.92000000004</v>
      </c>
      <c r="H29" s="28">
        <v>0</v>
      </c>
      <c r="I29" s="28">
        <v>212</v>
      </c>
      <c r="J29" s="28">
        <v>212</v>
      </c>
      <c r="L29" s="5">
        <f t="shared" si="0"/>
        <v>25386911.009999998</v>
      </c>
      <c r="M29" s="5">
        <f t="shared" si="1"/>
        <v>0</v>
      </c>
    </row>
    <row r="30" spans="1:13" ht="15" thickBot="1">
      <c r="A30" s="26" t="s">
        <v>41</v>
      </c>
      <c r="B30" s="27">
        <v>19968550</v>
      </c>
      <c r="C30" s="27">
        <v>3348934</v>
      </c>
      <c r="D30" s="27">
        <v>16619616</v>
      </c>
      <c r="E30" s="27">
        <v>16093273</v>
      </c>
      <c r="F30" s="27">
        <v>526343</v>
      </c>
      <c r="G30" s="27">
        <v>526343</v>
      </c>
      <c r="H30" s="28">
        <v>0</v>
      </c>
      <c r="I30" s="28">
        <v>121</v>
      </c>
      <c r="J30" s="28">
        <v>121</v>
      </c>
      <c r="L30" s="5">
        <f t="shared" si="0"/>
        <v>16093273</v>
      </c>
      <c r="M30" s="5">
        <f t="shared" si="1"/>
        <v>0</v>
      </c>
    </row>
    <row r="31" spans="1:13" ht="24.75" thickBot="1">
      <c r="A31" s="26" t="s">
        <v>42</v>
      </c>
      <c r="B31" s="27">
        <v>16000000</v>
      </c>
      <c r="C31" s="27">
        <v>2129015.44</v>
      </c>
      <c r="D31" s="27">
        <v>13870984.560000001</v>
      </c>
      <c r="E31" s="29">
        <v>13637220</v>
      </c>
      <c r="F31" s="29">
        <v>233764.56</v>
      </c>
      <c r="G31" s="27">
        <v>233764.56</v>
      </c>
      <c r="H31" s="28">
        <v>0</v>
      </c>
      <c r="I31" s="28">
        <v>84</v>
      </c>
      <c r="J31" s="28">
        <v>84</v>
      </c>
      <c r="L31" s="5">
        <f t="shared" si="0"/>
        <v>13637220</v>
      </c>
      <c r="M31" s="5">
        <f t="shared" si="1"/>
        <v>0</v>
      </c>
    </row>
    <row r="32" spans="1:13" ht="15" thickBot="1">
      <c r="A32" s="26" t="s">
        <v>43</v>
      </c>
      <c r="B32" s="27">
        <v>16000000</v>
      </c>
      <c r="C32" s="27">
        <v>2790782</v>
      </c>
      <c r="D32" s="27">
        <v>13209218</v>
      </c>
      <c r="E32" s="29">
        <v>12385017</v>
      </c>
      <c r="F32" s="29">
        <v>786339</v>
      </c>
      <c r="G32" s="27">
        <v>786339</v>
      </c>
      <c r="H32" s="28">
        <v>0</v>
      </c>
      <c r="I32" s="28">
        <v>117</v>
      </c>
      <c r="J32" s="28">
        <v>117</v>
      </c>
      <c r="L32" s="5">
        <f t="shared" si="0"/>
        <v>12422879</v>
      </c>
      <c r="M32" s="5">
        <f t="shared" si="1"/>
        <v>0</v>
      </c>
    </row>
    <row r="33" spans="1:13" ht="15" thickBot="1">
      <c r="A33" s="26" t="s">
        <v>44</v>
      </c>
      <c r="B33" s="27">
        <v>19961480</v>
      </c>
      <c r="C33" s="27">
        <v>2443256.9700000002</v>
      </c>
      <c r="D33" s="27">
        <v>17518223.030000001</v>
      </c>
      <c r="E33" s="27">
        <v>16681366.76</v>
      </c>
      <c r="F33" s="27">
        <v>836856.27</v>
      </c>
      <c r="G33" s="27">
        <v>836856.27</v>
      </c>
      <c r="H33" s="28">
        <v>0</v>
      </c>
      <c r="I33" s="28">
        <v>122</v>
      </c>
      <c r="J33" s="28">
        <v>122</v>
      </c>
      <c r="L33" s="5">
        <f t="shared" si="0"/>
        <v>16681366.760000002</v>
      </c>
      <c r="M33" s="5">
        <f t="shared" si="1"/>
        <v>0</v>
      </c>
    </row>
    <row r="34" spans="1:13" ht="24.75" thickBot="1">
      <c r="A34" s="26" t="s">
        <v>45</v>
      </c>
      <c r="B34" s="27">
        <v>23503306</v>
      </c>
      <c r="C34" s="27">
        <v>3159589.7</v>
      </c>
      <c r="D34" s="27">
        <v>20343716.300000001</v>
      </c>
      <c r="E34" s="29">
        <v>19758286</v>
      </c>
      <c r="F34" s="29">
        <v>591258.30000000005</v>
      </c>
      <c r="G34" s="27">
        <v>591258.30000000005</v>
      </c>
      <c r="H34" s="28">
        <v>0</v>
      </c>
      <c r="I34" s="28">
        <v>234</v>
      </c>
      <c r="J34" s="28">
        <v>232</v>
      </c>
      <c r="L34" s="5">
        <f t="shared" si="0"/>
        <v>19752458</v>
      </c>
      <c r="M34" s="5">
        <f t="shared" si="1"/>
        <v>0</v>
      </c>
    </row>
    <row r="35" spans="1:13" ht="15" thickBot="1">
      <c r="A35" s="26" t="s">
        <v>46</v>
      </c>
      <c r="B35" s="27">
        <v>16993474</v>
      </c>
      <c r="C35" s="27">
        <v>2383120</v>
      </c>
      <c r="D35" s="27">
        <v>14610354</v>
      </c>
      <c r="E35" s="29">
        <v>14207863</v>
      </c>
      <c r="F35" s="29">
        <v>402541</v>
      </c>
      <c r="G35" s="27">
        <v>402541</v>
      </c>
      <c r="H35" s="28">
        <v>0</v>
      </c>
      <c r="I35" s="28">
        <v>118</v>
      </c>
      <c r="J35" s="28">
        <v>118</v>
      </c>
      <c r="L35" s="5">
        <f t="shared" si="0"/>
        <v>14207813</v>
      </c>
      <c r="M35" s="5">
        <f t="shared" si="1"/>
        <v>0</v>
      </c>
    </row>
    <row r="36" spans="1:13" ht="15" thickBot="1">
      <c r="A36" s="26" t="s">
        <v>47</v>
      </c>
      <c r="B36" s="27">
        <v>18536696</v>
      </c>
      <c r="C36" s="27">
        <v>747529</v>
      </c>
      <c r="D36" s="27">
        <v>17789167</v>
      </c>
      <c r="E36" s="27">
        <v>17426100</v>
      </c>
      <c r="F36" s="27">
        <v>363067</v>
      </c>
      <c r="G36" s="27">
        <v>363067</v>
      </c>
      <c r="H36" s="28">
        <v>0</v>
      </c>
      <c r="I36" s="28">
        <v>109</v>
      </c>
      <c r="J36" s="28">
        <v>105</v>
      </c>
      <c r="L36" s="5">
        <f t="shared" si="0"/>
        <v>17426100</v>
      </c>
      <c r="M36" s="5">
        <f t="shared" si="1"/>
        <v>0</v>
      </c>
    </row>
    <row r="37" spans="1:13" ht="15" thickBot="1">
      <c r="A37" s="26" t="s">
        <v>48</v>
      </c>
      <c r="B37" s="27">
        <v>20826150</v>
      </c>
      <c r="C37" s="27">
        <v>1906852.54</v>
      </c>
      <c r="D37" s="27">
        <v>18919297.460000001</v>
      </c>
      <c r="E37" s="27">
        <v>18709598.890000001</v>
      </c>
      <c r="F37" s="27">
        <v>209698.57</v>
      </c>
      <c r="G37" s="27">
        <v>209698.57</v>
      </c>
      <c r="H37" s="28">
        <v>0</v>
      </c>
      <c r="I37" s="28">
        <v>149</v>
      </c>
      <c r="J37" s="28">
        <v>149</v>
      </c>
      <c r="L37" s="5">
        <f t="shared" si="0"/>
        <v>18709598.890000001</v>
      </c>
      <c r="M37" s="5">
        <f t="shared" si="1"/>
        <v>0</v>
      </c>
    </row>
    <row r="38" spans="1:13" ht="15" thickBot="1">
      <c r="A38" s="26" t="s">
        <v>49</v>
      </c>
      <c r="B38" s="27">
        <v>12757600</v>
      </c>
      <c r="C38" s="27">
        <v>2108102.52</v>
      </c>
      <c r="D38" s="27">
        <v>10649497.48</v>
      </c>
      <c r="E38" s="29">
        <v>9715683.0800000001</v>
      </c>
      <c r="F38" s="29">
        <v>937684.4</v>
      </c>
      <c r="G38" s="27">
        <v>937684.4</v>
      </c>
      <c r="H38" s="28">
        <v>0</v>
      </c>
      <c r="I38" s="28">
        <v>75</v>
      </c>
      <c r="J38" s="28">
        <v>75</v>
      </c>
      <c r="L38" s="5">
        <f t="shared" si="0"/>
        <v>9711813.0800000001</v>
      </c>
      <c r="M38" s="5">
        <f t="shared" si="1"/>
        <v>0</v>
      </c>
    </row>
    <row r="39" spans="1:13" ht="15" thickBot="1">
      <c r="A39" s="26" t="s">
        <v>50</v>
      </c>
      <c r="B39" s="27">
        <v>16970480</v>
      </c>
      <c r="C39" s="27">
        <v>1540691.6</v>
      </c>
      <c r="D39" s="27">
        <v>15429788.4</v>
      </c>
      <c r="E39" s="27">
        <v>15312770.4</v>
      </c>
      <c r="F39" s="27">
        <v>117018</v>
      </c>
      <c r="G39" s="27">
        <v>117018</v>
      </c>
      <c r="H39" s="28">
        <v>0</v>
      </c>
      <c r="I39" s="28">
        <v>88</v>
      </c>
      <c r="J39" s="28">
        <v>88</v>
      </c>
      <c r="L39" s="5">
        <f t="shared" si="0"/>
        <v>15312770.4</v>
      </c>
      <c r="M39" s="5">
        <f t="shared" si="1"/>
        <v>0</v>
      </c>
    </row>
    <row r="40" spans="1:13" ht="15" thickBot="1">
      <c r="A40" s="26" t="s">
        <v>51</v>
      </c>
      <c r="B40" s="27">
        <v>8452150</v>
      </c>
      <c r="C40" s="27">
        <v>1353473.42</v>
      </c>
      <c r="D40" s="27">
        <v>7098676.5800000001</v>
      </c>
      <c r="E40" s="27">
        <v>6364463</v>
      </c>
      <c r="F40" s="27">
        <v>734213.58</v>
      </c>
      <c r="G40" s="27">
        <v>734213.58</v>
      </c>
      <c r="H40" s="28">
        <v>0</v>
      </c>
      <c r="I40" s="28">
        <v>50</v>
      </c>
      <c r="J40" s="28">
        <v>50</v>
      </c>
      <c r="L40" s="5">
        <f t="shared" si="0"/>
        <v>6364463</v>
      </c>
      <c r="M40" s="5">
        <f t="shared" si="1"/>
        <v>0</v>
      </c>
    </row>
    <row r="41" spans="1:13" ht="15" thickBot="1">
      <c r="A41" s="26" t="s">
        <v>52</v>
      </c>
      <c r="B41" s="27">
        <v>24705000</v>
      </c>
      <c r="C41" s="27">
        <v>2104553</v>
      </c>
      <c r="D41" s="27">
        <v>22600447</v>
      </c>
      <c r="E41" s="27">
        <v>21759128</v>
      </c>
      <c r="F41" s="27">
        <v>841319</v>
      </c>
      <c r="G41" s="27">
        <v>841319</v>
      </c>
      <c r="H41" s="28">
        <v>0</v>
      </c>
      <c r="I41" s="28">
        <v>204</v>
      </c>
      <c r="J41" s="28">
        <v>204</v>
      </c>
      <c r="L41" s="5">
        <f t="shared" si="0"/>
        <v>21759128</v>
      </c>
      <c r="M41" s="5">
        <f t="shared" si="1"/>
        <v>0</v>
      </c>
    </row>
    <row r="42" spans="1:13" ht="15" thickBot="1">
      <c r="A42" s="26" t="s">
        <v>53</v>
      </c>
      <c r="B42" s="27">
        <v>19680140</v>
      </c>
      <c r="C42" s="27">
        <v>1071242</v>
      </c>
      <c r="D42" s="27">
        <v>18608898</v>
      </c>
      <c r="E42" s="27">
        <v>18368725</v>
      </c>
      <c r="F42" s="27">
        <v>240173</v>
      </c>
      <c r="G42" s="27">
        <v>240173</v>
      </c>
      <c r="H42" s="28">
        <v>0</v>
      </c>
      <c r="I42" s="28">
        <v>114</v>
      </c>
      <c r="J42" s="28">
        <v>114</v>
      </c>
      <c r="L42" s="5">
        <f t="shared" si="0"/>
        <v>18368725</v>
      </c>
      <c r="M42" s="5">
        <f t="shared" si="1"/>
        <v>0</v>
      </c>
    </row>
    <row r="43" spans="1:13" ht="15" thickBot="1">
      <c r="A43" s="26" t="s">
        <v>54</v>
      </c>
      <c r="B43" s="27">
        <v>16103000</v>
      </c>
      <c r="C43" s="27">
        <v>2029865</v>
      </c>
      <c r="D43" s="27">
        <v>14073135</v>
      </c>
      <c r="E43" s="27">
        <v>13591359</v>
      </c>
      <c r="F43" s="27">
        <v>481776</v>
      </c>
      <c r="G43" s="27">
        <v>481776</v>
      </c>
      <c r="H43" s="28">
        <v>0</v>
      </c>
      <c r="I43" s="28">
        <v>95</v>
      </c>
      <c r="J43" s="28">
        <v>95</v>
      </c>
      <c r="L43" s="5">
        <f t="shared" si="0"/>
        <v>13591359</v>
      </c>
      <c r="M43" s="5">
        <f t="shared" si="1"/>
        <v>0</v>
      </c>
    </row>
    <row r="44" spans="1:13" ht="15" thickBot="1">
      <c r="A44" s="26" t="s">
        <v>55</v>
      </c>
      <c r="B44" s="27">
        <v>17807580</v>
      </c>
      <c r="C44" s="27">
        <v>2519924</v>
      </c>
      <c r="D44" s="27">
        <v>15287656</v>
      </c>
      <c r="E44" s="27">
        <v>14556936</v>
      </c>
      <c r="F44" s="27">
        <v>730720</v>
      </c>
      <c r="G44" s="27">
        <v>730720</v>
      </c>
      <c r="H44" s="28">
        <v>0</v>
      </c>
      <c r="I44" s="28">
        <v>172</v>
      </c>
      <c r="J44" s="28">
        <v>172</v>
      </c>
      <c r="L44" s="5">
        <f t="shared" si="0"/>
        <v>14556936</v>
      </c>
      <c r="M44" s="5">
        <f t="shared" si="1"/>
        <v>0</v>
      </c>
    </row>
    <row r="45" spans="1:13" ht="15" thickBot="1">
      <c r="A45" s="26" t="s">
        <v>56</v>
      </c>
      <c r="B45" s="27">
        <v>14000000</v>
      </c>
      <c r="C45" s="27">
        <v>1828455</v>
      </c>
      <c r="D45" s="27">
        <v>12171545</v>
      </c>
      <c r="E45" s="27">
        <v>10679959</v>
      </c>
      <c r="F45" s="27">
        <v>1491586</v>
      </c>
      <c r="G45" s="27">
        <v>1491586</v>
      </c>
      <c r="H45" s="28">
        <v>0</v>
      </c>
      <c r="I45" s="28">
        <v>91</v>
      </c>
      <c r="J45" s="28">
        <v>91</v>
      </c>
      <c r="L45" s="5">
        <f t="shared" si="0"/>
        <v>10679959</v>
      </c>
      <c r="M45" s="5">
        <f t="shared" si="1"/>
        <v>0</v>
      </c>
    </row>
    <row r="46" spans="1:13" ht="15" thickBot="1">
      <c r="A46" s="26" t="s">
        <v>57</v>
      </c>
      <c r="B46" s="27">
        <v>17644400</v>
      </c>
      <c r="C46" s="27">
        <v>2955113</v>
      </c>
      <c r="D46" s="27">
        <v>14689287</v>
      </c>
      <c r="E46" s="27">
        <v>14389913</v>
      </c>
      <c r="F46" s="27">
        <v>299374</v>
      </c>
      <c r="G46" s="27">
        <v>299374</v>
      </c>
      <c r="H46" s="28">
        <v>0</v>
      </c>
      <c r="I46" s="28">
        <v>95</v>
      </c>
      <c r="J46" s="28">
        <v>95</v>
      </c>
      <c r="L46" s="5">
        <f t="shared" si="0"/>
        <v>14389913</v>
      </c>
      <c r="M46" s="5">
        <f t="shared" si="1"/>
        <v>0</v>
      </c>
    </row>
    <row r="47" spans="1:13" ht="15" thickBot="1">
      <c r="A47" s="26" t="s">
        <v>58</v>
      </c>
      <c r="B47" s="27">
        <v>17917820</v>
      </c>
      <c r="C47" s="27">
        <v>4079286</v>
      </c>
      <c r="D47" s="27">
        <v>13838534</v>
      </c>
      <c r="E47" s="27">
        <v>13176498</v>
      </c>
      <c r="F47" s="27">
        <v>662036</v>
      </c>
      <c r="G47" s="27">
        <v>662036</v>
      </c>
      <c r="H47" s="28">
        <v>0</v>
      </c>
      <c r="I47" s="28">
        <v>113</v>
      </c>
      <c r="J47" s="28">
        <v>113</v>
      </c>
      <c r="L47" s="5">
        <f t="shared" si="0"/>
        <v>13176498</v>
      </c>
      <c r="M47" s="5">
        <f t="shared" si="1"/>
        <v>0</v>
      </c>
    </row>
    <row r="48" spans="1:13" ht="15" thickBot="1">
      <c r="A48" s="26" t="s">
        <v>59</v>
      </c>
      <c r="B48" s="27">
        <v>26000000</v>
      </c>
      <c r="C48" s="27">
        <v>4026997</v>
      </c>
      <c r="D48" s="27">
        <v>21973003</v>
      </c>
      <c r="E48" s="27">
        <v>20498726</v>
      </c>
      <c r="F48" s="27">
        <v>1474277</v>
      </c>
      <c r="G48" s="27">
        <v>1474277</v>
      </c>
      <c r="H48" s="28">
        <v>0</v>
      </c>
      <c r="I48" s="28">
        <v>429</v>
      </c>
      <c r="J48" s="28">
        <v>429</v>
      </c>
      <c r="L48" s="5">
        <f t="shared" si="0"/>
        <v>20498726</v>
      </c>
      <c r="M48" s="5">
        <f t="shared" si="1"/>
        <v>0</v>
      </c>
    </row>
    <row r="49" spans="1:13" ht="15" thickBot="1">
      <c r="A49" s="26" t="s">
        <v>60</v>
      </c>
      <c r="B49" s="27">
        <v>19841407</v>
      </c>
      <c r="C49" s="27">
        <v>2132432.2599999998</v>
      </c>
      <c r="D49" s="27">
        <v>17708974.739999998</v>
      </c>
      <c r="E49" s="27">
        <v>17298791.789999999</v>
      </c>
      <c r="F49" s="27">
        <v>410182.95</v>
      </c>
      <c r="G49" s="27">
        <v>410182.95</v>
      </c>
      <c r="H49" s="28">
        <v>0</v>
      </c>
      <c r="I49" s="28">
        <v>136</v>
      </c>
      <c r="J49" s="28">
        <v>135</v>
      </c>
      <c r="L49" s="5">
        <f t="shared" si="0"/>
        <v>17298791.789999999</v>
      </c>
      <c r="M49" s="5">
        <f t="shared" si="1"/>
        <v>0</v>
      </c>
    </row>
    <row r="50" spans="1:13" ht="15" thickBot="1">
      <c r="A50" s="26" t="s">
        <v>61</v>
      </c>
      <c r="B50" s="27">
        <v>24006959</v>
      </c>
      <c r="C50" s="27">
        <v>1859789</v>
      </c>
      <c r="D50" s="27">
        <v>22147170</v>
      </c>
      <c r="E50" s="27">
        <v>21219714</v>
      </c>
      <c r="F50" s="27">
        <v>927456</v>
      </c>
      <c r="G50" s="27">
        <v>927456</v>
      </c>
      <c r="H50" s="28">
        <v>0</v>
      </c>
      <c r="I50" s="28">
        <v>144</v>
      </c>
      <c r="J50" s="28">
        <v>144</v>
      </c>
      <c r="L50" s="5">
        <f t="shared" si="0"/>
        <v>21219714</v>
      </c>
      <c r="M50" s="5">
        <f t="shared" si="1"/>
        <v>0</v>
      </c>
    </row>
    <row r="51" spans="1:13" ht="15" thickBot="1">
      <c r="A51" s="26" t="s">
        <v>62</v>
      </c>
      <c r="B51" s="27">
        <v>14000000</v>
      </c>
      <c r="C51" s="27">
        <v>1543916.86</v>
      </c>
      <c r="D51" s="27">
        <v>12456083.140000001</v>
      </c>
      <c r="E51" s="27">
        <v>12105347.25</v>
      </c>
      <c r="F51" s="27">
        <v>350735.89</v>
      </c>
      <c r="G51" s="27">
        <v>350735.89</v>
      </c>
      <c r="H51" s="28">
        <v>0</v>
      </c>
      <c r="I51" s="28">
        <v>84</v>
      </c>
      <c r="J51" s="28">
        <v>84</v>
      </c>
      <c r="L51" s="5">
        <f t="shared" si="0"/>
        <v>12105347.25</v>
      </c>
      <c r="M51" s="5">
        <f t="shared" si="1"/>
        <v>0</v>
      </c>
    </row>
    <row r="52" spans="1:13" ht="15" thickBot="1">
      <c r="A52" s="26" t="s">
        <v>63</v>
      </c>
      <c r="B52" s="27">
        <v>33595935</v>
      </c>
      <c r="C52" s="27">
        <v>2416067</v>
      </c>
      <c r="D52" s="27">
        <v>31179868</v>
      </c>
      <c r="E52" s="27">
        <v>30013168</v>
      </c>
      <c r="F52" s="27">
        <v>1166700</v>
      </c>
      <c r="G52" s="27">
        <v>1166700</v>
      </c>
      <c r="H52" s="28">
        <v>0</v>
      </c>
      <c r="I52" s="28">
        <v>288</v>
      </c>
      <c r="J52" s="28">
        <v>288</v>
      </c>
      <c r="L52" s="5">
        <f t="shared" si="0"/>
        <v>30013168</v>
      </c>
      <c r="M52" s="5">
        <f t="shared" si="1"/>
        <v>0</v>
      </c>
    </row>
    <row r="53" spans="1:13" ht="15" thickBot="1">
      <c r="A53" s="26" t="s">
        <v>64</v>
      </c>
      <c r="B53" s="27">
        <v>26000000</v>
      </c>
      <c r="C53" s="27">
        <v>4529122.9400000004</v>
      </c>
      <c r="D53" s="27">
        <v>21470877.059999999</v>
      </c>
      <c r="E53" s="27">
        <v>20170068.899999999</v>
      </c>
      <c r="F53" s="27">
        <v>1300808.1599999999</v>
      </c>
      <c r="G53" s="27">
        <v>1300808.1599999999</v>
      </c>
      <c r="H53" s="28">
        <v>0</v>
      </c>
      <c r="I53" s="28">
        <v>193</v>
      </c>
      <c r="J53" s="28">
        <v>193</v>
      </c>
      <c r="L53" s="5">
        <f t="shared" si="0"/>
        <v>20170068.899999999</v>
      </c>
      <c r="M53" s="5">
        <f t="shared" si="1"/>
        <v>0</v>
      </c>
    </row>
    <row r="54" spans="1:13" ht="15" thickBot="1">
      <c r="A54" s="26" t="s">
        <v>65</v>
      </c>
      <c r="B54" s="27">
        <v>28476000</v>
      </c>
      <c r="C54" s="27">
        <v>3935382.04</v>
      </c>
      <c r="D54" s="27">
        <v>24540617.960000001</v>
      </c>
      <c r="E54" s="27">
        <v>23744016</v>
      </c>
      <c r="F54" s="27">
        <v>796601.96</v>
      </c>
      <c r="G54" s="27">
        <v>796601.96</v>
      </c>
      <c r="H54" s="28">
        <v>0</v>
      </c>
      <c r="I54" s="28">
        <v>161</v>
      </c>
      <c r="J54" s="28">
        <v>161</v>
      </c>
      <c r="L54" s="5">
        <f t="shared" si="0"/>
        <v>23744016</v>
      </c>
      <c r="M54" s="5">
        <f t="shared" si="1"/>
        <v>0</v>
      </c>
    </row>
    <row r="55" spans="1:13" ht="15" thickBot="1">
      <c r="A55" s="26" t="s">
        <v>66</v>
      </c>
      <c r="B55" s="27">
        <v>15000000</v>
      </c>
      <c r="C55" s="27">
        <v>2483147.39</v>
      </c>
      <c r="D55" s="27">
        <v>12516852.609999999</v>
      </c>
      <c r="E55" s="27">
        <v>11663207.01</v>
      </c>
      <c r="F55" s="27">
        <v>853645.6</v>
      </c>
      <c r="G55" s="27">
        <v>853645.6</v>
      </c>
      <c r="H55" s="28">
        <v>0</v>
      </c>
      <c r="I55" s="28">
        <v>139</v>
      </c>
      <c r="J55" s="28">
        <v>138</v>
      </c>
      <c r="L55" s="5">
        <f t="shared" si="0"/>
        <v>11663207.01</v>
      </c>
      <c r="M55" s="5">
        <f t="shared" si="1"/>
        <v>0</v>
      </c>
    </row>
    <row r="56" spans="1:13" ht="15" thickBot="1">
      <c r="A56" s="26" t="s">
        <v>67</v>
      </c>
      <c r="B56" s="27">
        <v>19143757</v>
      </c>
      <c r="C56" s="27">
        <v>3319101.22</v>
      </c>
      <c r="D56" s="27">
        <v>15824655.779999999</v>
      </c>
      <c r="E56" s="29">
        <v>15426057.199999999</v>
      </c>
      <c r="F56" s="29">
        <v>381848.58</v>
      </c>
      <c r="G56" s="27">
        <v>381848.58</v>
      </c>
      <c r="H56" s="28">
        <v>0</v>
      </c>
      <c r="I56" s="28">
        <v>107</v>
      </c>
      <c r="J56" s="28">
        <v>107</v>
      </c>
      <c r="L56" s="5">
        <f t="shared" si="0"/>
        <v>15442807.199999999</v>
      </c>
      <c r="M56" s="5">
        <f t="shared" si="1"/>
        <v>0</v>
      </c>
    </row>
    <row r="57" spans="1:13" ht="15" thickBot="1">
      <c r="A57" s="26" t="s">
        <v>68</v>
      </c>
      <c r="B57" s="27">
        <v>11000000</v>
      </c>
      <c r="C57" s="27">
        <v>1612265</v>
      </c>
      <c r="D57" s="27">
        <v>9387735</v>
      </c>
      <c r="E57" s="27">
        <v>8875525</v>
      </c>
      <c r="F57" s="27">
        <v>512210</v>
      </c>
      <c r="G57" s="27">
        <v>512210</v>
      </c>
      <c r="H57" s="28">
        <v>0</v>
      </c>
      <c r="I57" s="28">
        <v>69</v>
      </c>
      <c r="J57" s="28">
        <v>69</v>
      </c>
      <c r="L57" s="5">
        <f t="shared" si="0"/>
        <v>8875525</v>
      </c>
      <c r="M57" s="5">
        <f t="shared" si="1"/>
        <v>0</v>
      </c>
    </row>
    <row r="58" spans="1:13" ht="15" thickBot="1">
      <c r="A58" s="26" t="s">
        <v>69</v>
      </c>
      <c r="B58" s="27">
        <v>8684740</v>
      </c>
      <c r="C58" s="27">
        <v>1485604</v>
      </c>
      <c r="D58" s="27">
        <v>7199136</v>
      </c>
      <c r="E58" s="27">
        <v>6666948</v>
      </c>
      <c r="F58" s="27">
        <v>532188</v>
      </c>
      <c r="G58" s="27">
        <v>532188</v>
      </c>
      <c r="H58" s="28">
        <v>0</v>
      </c>
      <c r="I58" s="28">
        <v>47</v>
      </c>
      <c r="J58" s="28">
        <v>47</v>
      </c>
      <c r="L58" s="5">
        <f t="shared" si="0"/>
        <v>6666948</v>
      </c>
      <c r="M58" s="5">
        <f t="shared" si="1"/>
        <v>0</v>
      </c>
    </row>
    <row r="59" spans="1:13" ht="15" thickBot="1">
      <c r="A59" s="26" t="s">
        <v>70</v>
      </c>
      <c r="B59" s="27">
        <v>20000000</v>
      </c>
      <c r="C59" s="27">
        <v>4215628.3499999996</v>
      </c>
      <c r="D59" s="27">
        <v>15784371.65</v>
      </c>
      <c r="E59" s="29">
        <v>15240560.199999999</v>
      </c>
      <c r="F59" s="29">
        <v>543811.44999999995</v>
      </c>
      <c r="G59" s="27">
        <v>543811.44999999995</v>
      </c>
      <c r="H59" s="28">
        <v>0</v>
      </c>
      <c r="I59" s="28">
        <v>121</v>
      </c>
      <c r="J59" s="28">
        <v>121</v>
      </c>
      <c r="L59" s="5">
        <f t="shared" si="0"/>
        <v>15240560.200000001</v>
      </c>
      <c r="M59" s="5">
        <f t="shared" si="1"/>
        <v>0</v>
      </c>
    </row>
    <row r="60" spans="1:13" ht="15" thickBot="1">
      <c r="A60" s="26" t="s">
        <v>71</v>
      </c>
      <c r="B60" s="27">
        <v>16000000</v>
      </c>
      <c r="C60" s="27">
        <v>3329259.67</v>
      </c>
      <c r="D60" s="27">
        <v>12670740.33</v>
      </c>
      <c r="E60" s="29">
        <v>12242813.890000001</v>
      </c>
      <c r="F60" s="29">
        <v>428056.55</v>
      </c>
      <c r="G60" s="27">
        <v>428056.55</v>
      </c>
      <c r="H60" s="28">
        <v>0</v>
      </c>
      <c r="I60" s="28">
        <v>123</v>
      </c>
      <c r="J60" s="28">
        <v>122</v>
      </c>
      <c r="L60" s="5">
        <f t="shared" si="0"/>
        <v>12242683.779999999</v>
      </c>
      <c r="M60" s="5">
        <f t="shared" si="1"/>
        <v>0</v>
      </c>
    </row>
    <row r="61" spans="1:13" ht="15" thickBot="1">
      <c r="A61" s="26" t="s">
        <v>72</v>
      </c>
      <c r="B61" s="27">
        <v>7966535</v>
      </c>
      <c r="C61" s="27">
        <v>1080354.77</v>
      </c>
      <c r="D61" s="27">
        <v>6886180.2300000004</v>
      </c>
      <c r="E61" s="27">
        <v>6695581.2300000004</v>
      </c>
      <c r="F61" s="27">
        <v>190599</v>
      </c>
      <c r="G61" s="27">
        <v>190599</v>
      </c>
      <c r="H61" s="28">
        <v>0</v>
      </c>
      <c r="I61" s="28">
        <v>58</v>
      </c>
      <c r="J61" s="28">
        <v>58</v>
      </c>
      <c r="L61" s="5">
        <f t="shared" si="0"/>
        <v>6695581.2300000004</v>
      </c>
      <c r="M61" s="5">
        <f t="shared" si="1"/>
        <v>0</v>
      </c>
    </row>
    <row r="62" spans="1:13" ht="15" thickBot="1">
      <c r="A62" s="26" t="s">
        <v>73</v>
      </c>
      <c r="B62" s="27">
        <v>16600000</v>
      </c>
      <c r="C62" s="27">
        <v>1624568</v>
      </c>
      <c r="D62" s="27">
        <v>14975432</v>
      </c>
      <c r="E62" s="27">
        <v>14419654</v>
      </c>
      <c r="F62" s="27">
        <v>555778</v>
      </c>
      <c r="G62" s="27">
        <v>555778</v>
      </c>
      <c r="H62" s="28">
        <v>0</v>
      </c>
      <c r="I62" s="28">
        <v>149</v>
      </c>
      <c r="J62" s="28">
        <v>149</v>
      </c>
      <c r="L62" s="5">
        <f t="shared" si="0"/>
        <v>14419654</v>
      </c>
      <c r="M62" s="5">
        <f t="shared" si="1"/>
        <v>0</v>
      </c>
    </row>
    <row r="63" spans="1:13" ht="15" thickBot="1">
      <c r="A63" s="26" t="s">
        <v>74</v>
      </c>
      <c r="B63" s="27">
        <v>23000000</v>
      </c>
      <c r="C63" s="27">
        <v>3726506.23</v>
      </c>
      <c r="D63" s="27">
        <v>19273493.77</v>
      </c>
      <c r="E63" s="29">
        <v>18215803.109999999</v>
      </c>
      <c r="F63" s="29">
        <v>1057690.6599999999</v>
      </c>
      <c r="G63" s="27">
        <v>1057690.6599999999</v>
      </c>
      <c r="H63" s="28">
        <v>0</v>
      </c>
      <c r="I63" s="28">
        <v>134</v>
      </c>
      <c r="J63" s="28">
        <v>134</v>
      </c>
      <c r="L63" s="5">
        <f t="shared" si="0"/>
        <v>18215803.109999999</v>
      </c>
      <c r="M63" s="5">
        <f t="shared" si="1"/>
        <v>0</v>
      </c>
    </row>
    <row r="64" spans="1:13" ht="15" thickBot="1">
      <c r="A64" s="26" t="s">
        <v>75</v>
      </c>
      <c r="B64" s="27">
        <v>26000000</v>
      </c>
      <c r="C64" s="27">
        <v>2519365</v>
      </c>
      <c r="D64" s="27">
        <v>23480635</v>
      </c>
      <c r="E64" s="27">
        <v>23052207</v>
      </c>
      <c r="F64" s="27">
        <v>428428</v>
      </c>
      <c r="G64" s="27">
        <v>428428</v>
      </c>
      <c r="H64" s="28">
        <v>0</v>
      </c>
      <c r="I64" s="28">
        <v>397</v>
      </c>
      <c r="J64" s="28">
        <v>397</v>
      </c>
      <c r="L64" s="5">
        <f t="shared" si="0"/>
        <v>23052207</v>
      </c>
      <c r="M64" s="5">
        <f t="shared" si="1"/>
        <v>0</v>
      </c>
    </row>
    <row r="65" spans="1:13" ht="15" thickBot="1">
      <c r="A65" s="26" t="s">
        <v>76</v>
      </c>
      <c r="B65" s="27">
        <v>19000000</v>
      </c>
      <c r="C65" s="27">
        <v>2729408</v>
      </c>
      <c r="D65" s="27">
        <v>16270592</v>
      </c>
      <c r="E65" s="27">
        <v>14660542</v>
      </c>
      <c r="F65" s="27">
        <v>1610050</v>
      </c>
      <c r="G65" s="27">
        <v>1610050</v>
      </c>
      <c r="H65" s="28">
        <v>0</v>
      </c>
      <c r="I65" s="28">
        <v>126</v>
      </c>
      <c r="J65" s="28">
        <v>126</v>
      </c>
      <c r="L65" s="5">
        <f t="shared" si="0"/>
        <v>14660542</v>
      </c>
      <c r="M65" s="5">
        <f t="shared" si="1"/>
        <v>0</v>
      </c>
    </row>
    <row r="66" spans="1:13" ht="15" thickBot="1">
      <c r="A66" s="26" t="s">
        <v>77</v>
      </c>
      <c r="B66" s="27">
        <v>20823370</v>
      </c>
      <c r="C66" s="27">
        <v>372605</v>
      </c>
      <c r="D66" s="27">
        <v>20450765</v>
      </c>
      <c r="E66" s="27">
        <v>20169995</v>
      </c>
      <c r="F66" s="27">
        <v>280770</v>
      </c>
      <c r="G66" s="27">
        <v>280770</v>
      </c>
      <c r="H66" s="28">
        <v>0</v>
      </c>
      <c r="I66" s="28">
        <v>123</v>
      </c>
      <c r="J66" s="28">
        <v>123</v>
      </c>
      <c r="L66" s="5">
        <f t="shared" si="0"/>
        <v>20169995</v>
      </c>
      <c r="M66" s="5">
        <f t="shared" si="1"/>
        <v>0</v>
      </c>
    </row>
    <row r="67" spans="1:13" ht="15" thickBot="1">
      <c r="A67" s="26" t="s">
        <v>78</v>
      </c>
      <c r="B67" s="27">
        <v>19494000</v>
      </c>
      <c r="C67" s="27">
        <v>1370487.05</v>
      </c>
      <c r="D67" s="27">
        <v>18123512.949999999</v>
      </c>
      <c r="E67" s="29">
        <v>17168924.039999999</v>
      </c>
      <c r="F67" s="29">
        <v>954588.91</v>
      </c>
      <c r="G67" s="27">
        <v>954588.91</v>
      </c>
      <c r="H67" s="28">
        <v>0</v>
      </c>
      <c r="I67" s="28">
        <v>129</v>
      </c>
      <c r="J67" s="28">
        <v>129</v>
      </c>
      <c r="L67" s="5">
        <f t="shared" si="0"/>
        <v>17168924.039999999</v>
      </c>
      <c r="M67" s="5">
        <f t="shared" si="1"/>
        <v>0</v>
      </c>
    </row>
    <row r="68" spans="1:13" ht="15" thickBot="1">
      <c r="A68" s="26" t="s">
        <v>79</v>
      </c>
      <c r="B68" s="27">
        <v>16000000</v>
      </c>
      <c r="C68" s="27">
        <v>1883018</v>
      </c>
      <c r="D68" s="27">
        <v>14116982</v>
      </c>
      <c r="E68" s="27">
        <v>13453405</v>
      </c>
      <c r="F68" s="27">
        <v>663577</v>
      </c>
      <c r="G68" s="27">
        <v>663577</v>
      </c>
      <c r="H68" s="28">
        <v>0</v>
      </c>
      <c r="I68" s="28">
        <v>270</v>
      </c>
      <c r="J68" s="28">
        <v>270</v>
      </c>
      <c r="L68" s="5">
        <f t="shared" si="0"/>
        <v>13453405</v>
      </c>
      <c r="M68" s="5">
        <f t="shared" si="1"/>
        <v>0</v>
      </c>
    </row>
    <row r="69" spans="1:13" ht="15" thickBot="1">
      <c r="A69" s="26" t="s">
        <v>80</v>
      </c>
      <c r="B69" s="27">
        <v>25000000</v>
      </c>
      <c r="C69" s="27">
        <v>3385168.7</v>
      </c>
      <c r="D69" s="27">
        <v>21614831.300000001</v>
      </c>
      <c r="E69" s="27">
        <v>18580781</v>
      </c>
      <c r="F69" s="27">
        <v>3034050.3</v>
      </c>
      <c r="G69" s="27">
        <v>3034050.3</v>
      </c>
      <c r="H69" s="28">
        <v>0</v>
      </c>
      <c r="I69" s="28">
        <v>187</v>
      </c>
      <c r="J69" s="28">
        <v>187</v>
      </c>
      <c r="L69" s="5">
        <f t="shared" ref="L69:L81" si="2">+D69-F69</f>
        <v>18580781</v>
      </c>
      <c r="M69" s="5">
        <f t="shared" ref="M69:M81" si="3">+L69+F69-D69</f>
        <v>0</v>
      </c>
    </row>
    <row r="70" spans="1:13" ht="15" thickBot="1">
      <c r="A70" s="26" t="s">
        <v>81</v>
      </c>
      <c r="B70" s="27">
        <v>16000000</v>
      </c>
      <c r="C70" s="27">
        <v>2529264</v>
      </c>
      <c r="D70" s="27">
        <v>13470736</v>
      </c>
      <c r="E70" s="29">
        <v>13301221</v>
      </c>
      <c r="F70" s="29">
        <v>179494</v>
      </c>
      <c r="G70" s="27">
        <v>179494</v>
      </c>
      <c r="H70" s="28">
        <v>0</v>
      </c>
      <c r="I70" s="28">
        <v>113</v>
      </c>
      <c r="J70" s="28">
        <v>111</v>
      </c>
      <c r="L70" s="5">
        <f t="shared" si="2"/>
        <v>13291242</v>
      </c>
      <c r="M70" s="5">
        <f t="shared" si="3"/>
        <v>0</v>
      </c>
    </row>
    <row r="71" spans="1:13" ht="15" thickBot="1">
      <c r="A71" s="26" t="s">
        <v>82</v>
      </c>
      <c r="B71" s="27">
        <v>16789000</v>
      </c>
      <c r="C71" s="27">
        <v>991854</v>
      </c>
      <c r="D71" s="27">
        <v>15797146</v>
      </c>
      <c r="E71" s="27">
        <v>15725066</v>
      </c>
      <c r="F71" s="27">
        <v>72080</v>
      </c>
      <c r="G71" s="27">
        <v>72080</v>
      </c>
      <c r="H71" s="28">
        <v>0</v>
      </c>
      <c r="I71" s="28">
        <v>102</v>
      </c>
      <c r="J71" s="28">
        <v>101</v>
      </c>
      <c r="L71" s="5">
        <f t="shared" si="2"/>
        <v>15725066</v>
      </c>
      <c r="M71" s="5">
        <f t="shared" si="3"/>
        <v>0</v>
      </c>
    </row>
    <row r="72" spans="1:13" ht="15" thickBot="1">
      <c r="A72" s="26" t="s">
        <v>83</v>
      </c>
      <c r="B72" s="27">
        <v>29301300</v>
      </c>
      <c r="C72" s="27">
        <v>4216412</v>
      </c>
      <c r="D72" s="27">
        <v>25084888</v>
      </c>
      <c r="E72" s="29">
        <v>23986558</v>
      </c>
      <c r="F72" s="29">
        <v>1048330</v>
      </c>
      <c r="G72" s="27">
        <v>1048330</v>
      </c>
      <c r="H72" s="28">
        <v>0</v>
      </c>
      <c r="I72" s="28">
        <v>236</v>
      </c>
      <c r="J72" s="28">
        <v>236</v>
      </c>
      <c r="L72" s="5">
        <f t="shared" si="2"/>
        <v>24036558</v>
      </c>
      <c r="M72" s="5">
        <f t="shared" si="3"/>
        <v>0</v>
      </c>
    </row>
    <row r="73" spans="1:13" ht="15" thickBot="1">
      <c r="A73" s="26" t="s">
        <v>84</v>
      </c>
      <c r="B73" s="27">
        <v>17723475</v>
      </c>
      <c r="C73" s="27">
        <v>854810</v>
      </c>
      <c r="D73" s="27">
        <v>16868665</v>
      </c>
      <c r="E73" s="27">
        <v>16494809</v>
      </c>
      <c r="F73" s="27">
        <v>373856</v>
      </c>
      <c r="G73" s="27">
        <v>373856</v>
      </c>
      <c r="H73" s="28">
        <v>0</v>
      </c>
      <c r="I73" s="28">
        <v>138</v>
      </c>
      <c r="J73" s="28">
        <v>138</v>
      </c>
      <c r="L73" s="5">
        <f t="shared" si="2"/>
        <v>16494809</v>
      </c>
      <c r="M73" s="5">
        <f t="shared" si="3"/>
        <v>0</v>
      </c>
    </row>
    <row r="74" spans="1:13" ht="15" thickBot="1">
      <c r="A74" s="26" t="s">
        <v>85</v>
      </c>
      <c r="B74" s="27">
        <v>26537160</v>
      </c>
      <c r="C74" s="27">
        <v>1174820</v>
      </c>
      <c r="D74" s="27">
        <v>25362340</v>
      </c>
      <c r="E74" s="27">
        <v>25311441</v>
      </c>
      <c r="F74" s="27">
        <v>50899</v>
      </c>
      <c r="G74" s="27">
        <v>50899</v>
      </c>
      <c r="H74" s="28">
        <v>0</v>
      </c>
      <c r="I74" s="28">
        <v>141</v>
      </c>
      <c r="J74" s="28">
        <v>141</v>
      </c>
      <c r="L74" s="5">
        <f t="shared" si="2"/>
        <v>25311441</v>
      </c>
      <c r="M74" s="5">
        <f t="shared" si="3"/>
        <v>0</v>
      </c>
    </row>
    <row r="75" spans="1:13" ht="15" thickBot="1">
      <c r="A75" s="26" t="s">
        <v>86</v>
      </c>
      <c r="B75" s="27">
        <v>29140000</v>
      </c>
      <c r="C75" s="27">
        <v>2409481</v>
      </c>
      <c r="D75" s="27">
        <v>26730519</v>
      </c>
      <c r="E75" s="27">
        <v>26097322</v>
      </c>
      <c r="F75" s="27">
        <v>633197</v>
      </c>
      <c r="G75" s="27">
        <v>633197</v>
      </c>
      <c r="H75" s="28">
        <v>0</v>
      </c>
      <c r="I75" s="28">
        <v>202</v>
      </c>
      <c r="J75" s="28">
        <v>202</v>
      </c>
      <c r="L75" s="5">
        <f t="shared" si="2"/>
        <v>26097322</v>
      </c>
      <c r="M75" s="5">
        <f t="shared" si="3"/>
        <v>0</v>
      </c>
    </row>
    <row r="76" spans="1:13" ht="15" thickBot="1">
      <c r="A76" s="26" t="s">
        <v>87</v>
      </c>
      <c r="B76" s="27">
        <v>17758400</v>
      </c>
      <c r="C76" s="27">
        <v>1890946</v>
      </c>
      <c r="D76" s="27">
        <v>15867454</v>
      </c>
      <c r="E76" s="27">
        <v>15512719</v>
      </c>
      <c r="F76" s="27">
        <v>354735</v>
      </c>
      <c r="G76" s="27">
        <v>354735</v>
      </c>
      <c r="H76" s="28">
        <v>0</v>
      </c>
      <c r="I76" s="28">
        <v>96</v>
      </c>
      <c r="J76" s="28">
        <v>96</v>
      </c>
      <c r="L76" s="5">
        <f t="shared" si="2"/>
        <v>15512719</v>
      </c>
      <c r="M76" s="5">
        <f t="shared" si="3"/>
        <v>0</v>
      </c>
    </row>
    <row r="77" spans="1:13" ht="15" thickBot="1">
      <c r="A77" s="26" t="s">
        <v>88</v>
      </c>
      <c r="B77" s="27">
        <v>23275440</v>
      </c>
      <c r="C77" s="27">
        <v>3046672</v>
      </c>
      <c r="D77" s="27">
        <v>20228768</v>
      </c>
      <c r="E77" s="27">
        <v>19406957</v>
      </c>
      <c r="F77" s="27">
        <v>821811</v>
      </c>
      <c r="G77" s="27">
        <v>658110</v>
      </c>
      <c r="H77" s="27">
        <v>163701</v>
      </c>
      <c r="I77" s="28">
        <v>144</v>
      </c>
      <c r="J77" s="28">
        <v>141</v>
      </c>
      <c r="L77" s="5">
        <f t="shared" si="2"/>
        <v>19406957</v>
      </c>
      <c r="M77" s="5">
        <f t="shared" si="3"/>
        <v>0</v>
      </c>
    </row>
    <row r="78" spans="1:13" ht="15" thickBot="1">
      <c r="A78" s="26" t="s">
        <v>89</v>
      </c>
      <c r="B78" s="27">
        <v>20000000</v>
      </c>
      <c r="C78" s="27">
        <v>1177809</v>
      </c>
      <c r="D78" s="27">
        <v>18822191</v>
      </c>
      <c r="E78" s="27">
        <v>16437304</v>
      </c>
      <c r="F78" s="27">
        <v>2384887</v>
      </c>
      <c r="G78" s="27">
        <v>2384887</v>
      </c>
      <c r="H78" s="28">
        <v>0</v>
      </c>
      <c r="I78" s="28">
        <v>126</v>
      </c>
      <c r="J78" s="28">
        <v>126</v>
      </c>
      <c r="L78" s="5">
        <f t="shared" si="2"/>
        <v>16437304</v>
      </c>
      <c r="M78" s="5">
        <f t="shared" si="3"/>
        <v>0</v>
      </c>
    </row>
    <row r="79" spans="1:13" ht="15" thickBot="1">
      <c r="A79" s="26" t="s">
        <v>90</v>
      </c>
      <c r="B79" s="27">
        <v>16803000</v>
      </c>
      <c r="C79" s="27">
        <v>1260786.42</v>
      </c>
      <c r="D79" s="27">
        <v>15542213.58</v>
      </c>
      <c r="E79" s="29">
        <v>15382476.67</v>
      </c>
      <c r="F79" s="29">
        <v>159736.91</v>
      </c>
      <c r="G79" s="27">
        <v>159736.91</v>
      </c>
      <c r="H79" s="28">
        <v>0</v>
      </c>
      <c r="I79" s="28">
        <v>144</v>
      </c>
      <c r="J79" s="28">
        <v>143</v>
      </c>
      <c r="L79" s="5">
        <f t="shared" si="2"/>
        <v>15382476.67</v>
      </c>
      <c r="M79" s="5">
        <f t="shared" si="3"/>
        <v>0</v>
      </c>
    </row>
    <row r="80" spans="1:13" ht="15" thickBot="1">
      <c r="A80" s="26" t="s">
        <v>91</v>
      </c>
      <c r="B80" s="27">
        <v>15000000</v>
      </c>
      <c r="C80" s="27">
        <v>181448</v>
      </c>
      <c r="D80" s="27">
        <v>14818552</v>
      </c>
      <c r="E80" s="27">
        <v>14767652</v>
      </c>
      <c r="F80" s="27">
        <v>50900</v>
      </c>
      <c r="G80" s="27">
        <v>50900</v>
      </c>
      <c r="H80" s="28">
        <v>0</v>
      </c>
      <c r="I80" s="28">
        <v>103</v>
      </c>
      <c r="J80" s="28">
        <v>103</v>
      </c>
      <c r="L80" s="5">
        <f t="shared" si="2"/>
        <v>14767652</v>
      </c>
      <c r="M80" s="5">
        <f t="shared" si="3"/>
        <v>0</v>
      </c>
    </row>
    <row r="81" spans="1:13" ht="15" thickBot="1">
      <c r="A81" s="31" t="s">
        <v>92</v>
      </c>
      <c r="B81" s="32">
        <v>1573992225</v>
      </c>
      <c r="C81" s="32">
        <v>190186656.13</v>
      </c>
      <c r="D81" s="32">
        <v>1383805568.8699999</v>
      </c>
      <c r="E81" s="32">
        <v>1332583717.45</v>
      </c>
      <c r="F81" s="32">
        <v>50596908.350000001</v>
      </c>
      <c r="G81" s="32">
        <v>50433207.350000001</v>
      </c>
      <c r="H81" s="32">
        <v>163701</v>
      </c>
      <c r="I81" s="33">
        <v>11333</v>
      </c>
      <c r="J81" s="33">
        <v>11313</v>
      </c>
      <c r="L81" s="5">
        <f t="shared" si="2"/>
        <v>1333208660.52</v>
      </c>
      <c r="M81" s="5">
        <f t="shared" si="3"/>
        <v>0</v>
      </c>
    </row>
  </sheetData>
  <mergeCells count="11">
    <mergeCell ref="J2:J3"/>
    <mergeCell ref="A1:C1"/>
    <mergeCell ref="D1:G1"/>
    <mergeCell ref="H1:I1"/>
    <mergeCell ref="A2:A3"/>
    <mergeCell ref="B2:B3"/>
    <mergeCell ref="C2:C3"/>
    <mergeCell ref="D2:D3"/>
    <mergeCell ref="G2:G3"/>
    <mergeCell ref="H2:H3"/>
    <mergeCell ref="I2:I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L4" sqref="L4:M81"/>
    </sheetView>
  </sheetViews>
  <sheetFormatPr defaultRowHeight="14.25"/>
  <cols>
    <col min="1" max="1" width="8.875" bestFit="1" customWidth="1"/>
    <col min="2" max="2" width="11.625" bestFit="1" customWidth="1"/>
    <col min="3" max="3" width="11.75" bestFit="1" customWidth="1"/>
    <col min="4" max="5" width="11.625" bestFit="1" customWidth="1"/>
    <col min="6" max="7" width="8.625" bestFit="1" customWidth="1"/>
    <col min="8" max="8" width="8.125" bestFit="1" customWidth="1"/>
    <col min="9" max="9" width="5.25" bestFit="1" customWidth="1"/>
    <col min="10" max="10" width="10.25" bestFit="1" customWidth="1"/>
    <col min="12" max="12" width="13.875" bestFit="1" customWidth="1"/>
  </cols>
  <sheetData>
    <row r="1" spans="1:13" ht="15" thickBot="1">
      <c r="A1" s="95" t="s">
        <v>0</v>
      </c>
      <c r="B1" s="96"/>
      <c r="C1" s="97"/>
      <c r="D1" s="95" t="s">
        <v>1</v>
      </c>
      <c r="E1" s="96"/>
      <c r="F1" s="96"/>
      <c r="G1" s="97"/>
      <c r="H1" s="95" t="s">
        <v>2</v>
      </c>
      <c r="I1" s="97"/>
      <c r="J1" s="17"/>
    </row>
    <row r="2" spans="1:13" ht="24.75" thickTop="1">
      <c r="A2" s="98" t="s">
        <v>3</v>
      </c>
      <c r="B2" s="98" t="s">
        <v>4</v>
      </c>
      <c r="C2" s="98" t="s">
        <v>5</v>
      </c>
      <c r="D2" s="98" t="s">
        <v>6</v>
      </c>
      <c r="E2" s="15" t="s">
        <v>7</v>
      </c>
      <c r="F2" s="15" t="s">
        <v>8</v>
      </c>
      <c r="G2" s="98" t="s">
        <v>9</v>
      </c>
      <c r="H2" s="98" t="s">
        <v>10</v>
      </c>
      <c r="I2" s="98" t="s">
        <v>11</v>
      </c>
      <c r="J2" s="93" t="s">
        <v>12</v>
      </c>
    </row>
    <row r="3" spans="1:13" ht="36.75" thickBot="1">
      <c r="A3" s="94"/>
      <c r="B3" s="94"/>
      <c r="C3" s="94"/>
      <c r="D3" s="94"/>
      <c r="E3" s="16" t="s">
        <v>13</v>
      </c>
      <c r="F3" s="16" t="s">
        <v>14</v>
      </c>
      <c r="G3" s="94"/>
      <c r="H3" s="94"/>
      <c r="I3" s="94"/>
      <c r="J3" s="94"/>
    </row>
    <row r="4" spans="1:13" ht="15.75" thickTop="1" thickBot="1">
      <c r="A4" s="26" t="s">
        <v>15</v>
      </c>
      <c r="B4" s="27">
        <v>1644000</v>
      </c>
      <c r="C4" s="27">
        <v>50538</v>
      </c>
      <c r="D4" s="27">
        <v>1593462</v>
      </c>
      <c r="E4" s="27">
        <v>1576616</v>
      </c>
      <c r="F4" s="27">
        <v>16846</v>
      </c>
      <c r="G4" s="27">
        <v>16846</v>
      </c>
      <c r="H4" s="28">
        <v>0</v>
      </c>
      <c r="I4" s="28">
        <v>9</v>
      </c>
      <c r="J4" s="28">
        <v>9</v>
      </c>
      <c r="L4" s="5">
        <f>+D4-F4</f>
        <v>1576616</v>
      </c>
      <c r="M4" s="5">
        <f>+L4+F4-D4</f>
        <v>0</v>
      </c>
    </row>
    <row r="5" spans="1:13" ht="24.75" thickBot="1">
      <c r="A5" s="26" t="s">
        <v>16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L5" s="5">
        <f t="shared" ref="L5:L68" si="0">+D5-F5</f>
        <v>0</v>
      </c>
      <c r="M5" s="5">
        <f t="shared" ref="M5:M68" si="1">+L5+F5-D5</f>
        <v>0</v>
      </c>
    </row>
    <row r="6" spans="1:13" ht="15" thickBot="1">
      <c r="A6" s="26" t="s">
        <v>17</v>
      </c>
      <c r="B6" s="27">
        <v>11825000</v>
      </c>
      <c r="C6" s="28">
        <v>0</v>
      </c>
      <c r="D6" s="27">
        <v>11825000</v>
      </c>
      <c r="E6" s="27">
        <v>11825000</v>
      </c>
      <c r="F6" s="28">
        <v>0</v>
      </c>
      <c r="G6" s="28">
        <v>0</v>
      </c>
      <c r="H6" s="28">
        <v>0</v>
      </c>
      <c r="I6" s="28">
        <v>93</v>
      </c>
      <c r="J6" s="28">
        <v>93</v>
      </c>
      <c r="L6" s="5">
        <f t="shared" si="0"/>
        <v>11825000</v>
      </c>
      <c r="M6" s="5">
        <f t="shared" si="1"/>
        <v>0</v>
      </c>
    </row>
    <row r="7" spans="1:13" ht="15" thickBot="1">
      <c r="A7" s="26" t="s">
        <v>18</v>
      </c>
      <c r="B7" s="27">
        <v>8830500</v>
      </c>
      <c r="C7" s="28">
        <v>0</v>
      </c>
      <c r="D7" s="27">
        <v>8830500</v>
      </c>
      <c r="E7" s="27">
        <v>8830500</v>
      </c>
      <c r="F7" s="28">
        <v>0</v>
      </c>
      <c r="G7" s="28">
        <v>0</v>
      </c>
      <c r="H7" s="28">
        <v>0</v>
      </c>
      <c r="I7" s="28">
        <v>92</v>
      </c>
      <c r="J7" s="28">
        <v>92</v>
      </c>
      <c r="L7" s="5">
        <f t="shared" si="0"/>
        <v>8830500</v>
      </c>
      <c r="M7" s="5">
        <f t="shared" si="1"/>
        <v>0</v>
      </c>
    </row>
    <row r="8" spans="1:13" ht="15" thickBot="1">
      <c r="A8" s="26" t="s">
        <v>19</v>
      </c>
      <c r="B8" s="27">
        <v>9193320</v>
      </c>
      <c r="C8" s="28">
        <v>0</v>
      </c>
      <c r="D8" s="27">
        <v>9193320</v>
      </c>
      <c r="E8" s="27">
        <v>9193320</v>
      </c>
      <c r="F8" s="28">
        <v>0</v>
      </c>
      <c r="G8" s="28">
        <v>0</v>
      </c>
      <c r="H8" s="28">
        <v>0</v>
      </c>
      <c r="I8" s="28">
        <v>92</v>
      </c>
      <c r="J8" s="28">
        <v>92</v>
      </c>
      <c r="L8" s="5">
        <f t="shared" si="0"/>
        <v>9193320</v>
      </c>
      <c r="M8" s="5">
        <f t="shared" si="1"/>
        <v>0</v>
      </c>
    </row>
    <row r="9" spans="1:13" ht="15" thickBot="1">
      <c r="A9" s="26" t="s">
        <v>20</v>
      </c>
      <c r="B9" s="27">
        <v>23910375</v>
      </c>
      <c r="C9" s="27">
        <v>15685</v>
      </c>
      <c r="D9" s="27">
        <v>23894690</v>
      </c>
      <c r="E9" s="27">
        <v>23894690</v>
      </c>
      <c r="F9" s="28">
        <v>0</v>
      </c>
      <c r="G9" s="28">
        <v>0</v>
      </c>
      <c r="H9" s="28">
        <v>0</v>
      </c>
      <c r="I9" s="28">
        <v>145</v>
      </c>
      <c r="J9" s="28">
        <v>145</v>
      </c>
      <c r="L9" s="5">
        <f t="shared" si="0"/>
        <v>23894690</v>
      </c>
      <c r="M9" s="5">
        <f t="shared" si="1"/>
        <v>0</v>
      </c>
    </row>
    <row r="10" spans="1:13" ht="15" thickBot="1">
      <c r="A10" s="26" t="s">
        <v>21</v>
      </c>
      <c r="B10" s="27">
        <v>10433353</v>
      </c>
      <c r="C10" s="28">
        <v>0</v>
      </c>
      <c r="D10" s="27">
        <v>10433353</v>
      </c>
      <c r="E10" s="29">
        <v>199500</v>
      </c>
      <c r="F10" s="34">
        <v>0</v>
      </c>
      <c r="G10" s="28">
        <v>0</v>
      </c>
      <c r="H10" s="28">
        <v>0</v>
      </c>
      <c r="I10" s="28">
        <v>58</v>
      </c>
      <c r="J10" s="28">
        <v>58</v>
      </c>
      <c r="L10" s="5">
        <f t="shared" si="0"/>
        <v>10433353</v>
      </c>
      <c r="M10" s="5">
        <f t="shared" si="1"/>
        <v>0</v>
      </c>
    </row>
    <row r="11" spans="1:13" ht="15" thickBot="1">
      <c r="A11" s="26" t="s">
        <v>22</v>
      </c>
      <c r="B11" s="27">
        <v>14917728</v>
      </c>
      <c r="C11" s="27">
        <v>143578</v>
      </c>
      <c r="D11" s="27">
        <v>14774150</v>
      </c>
      <c r="E11" s="27">
        <v>14774150</v>
      </c>
      <c r="F11" s="28">
        <v>0</v>
      </c>
      <c r="G11" s="28">
        <v>0</v>
      </c>
      <c r="H11" s="28">
        <v>0</v>
      </c>
      <c r="I11" s="28">
        <v>83</v>
      </c>
      <c r="J11" s="28">
        <v>83</v>
      </c>
      <c r="L11" s="5">
        <f t="shared" si="0"/>
        <v>14774150</v>
      </c>
      <c r="M11" s="5">
        <f t="shared" si="1"/>
        <v>0</v>
      </c>
    </row>
    <row r="12" spans="1:13" ht="15" thickBot="1">
      <c r="A12" s="26" t="s">
        <v>23</v>
      </c>
      <c r="B12" s="27">
        <v>5256735</v>
      </c>
      <c r="C12" s="27">
        <v>107568</v>
      </c>
      <c r="D12" s="27">
        <v>5149167</v>
      </c>
      <c r="E12" s="27">
        <v>5149167</v>
      </c>
      <c r="F12" s="28">
        <v>0</v>
      </c>
      <c r="G12" s="28">
        <v>0</v>
      </c>
      <c r="H12" s="28">
        <v>0</v>
      </c>
      <c r="I12" s="28">
        <v>31</v>
      </c>
      <c r="J12" s="28">
        <v>31</v>
      </c>
      <c r="L12" s="5">
        <f t="shared" si="0"/>
        <v>5149167</v>
      </c>
      <c r="M12" s="5">
        <f t="shared" si="1"/>
        <v>0</v>
      </c>
    </row>
    <row r="13" spans="1:13" ht="15" thickBot="1">
      <c r="A13" s="26" t="s">
        <v>24</v>
      </c>
      <c r="B13" s="27">
        <v>10813200</v>
      </c>
      <c r="C13" s="28">
        <v>0</v>
      </c>
      <c r="D13" s="27">
        <v>10813200</v>
      </c>
      <c r="E13" s="27">
        <v>10813200</v>
      </c>
      <c r="F13" s="28">
        <v>0</v>
      </c>
      <c r="G13" s="28">
        <v>0</v>
      </c>
      <c r="H13" s="28">
        <v>0</v>
      </c>
      <c r="I13" s="28">
        <v>97</v>
      </c>
      <c r="J13" s="28">
        <v>97</v>
      </c>
      <c r="L13" s="5">
        <f t="shared" si="0"/>
        <v>10813200</v>
      </c>
      <c r="M13" s="5">
        <f t="shared" si="1"/>
        <v>0</v>
      </c>
    </row>
    <row r="14" spans="1:13" ht="15" thickBot="1">
      <c r="A14" s="26" t="s">
        <v>25</v>
      </c>
      <c r="B14" s="27">
        <v>9472030</v>
      </c>
      <c r="C14" s="28">
        <v>0</v>
      </c>
      <c r="D14" s="27">
        <v>9472030</v>
      </c>
      <c r="E14" s="29">
        <v>5357950</v>
      </c>
      <c r="F14" s="34">
        <v>0</v>
      </c>
      <c r="G14" s="28">
        <v>0</v>
      </c>
      <c r="H14" s="28">
        <v>0</v>
      </c>
      <c r="I14" s="28">
        <v>128</v>
      </c>
      <c r="J14" s="28">
        <v>128</v>
      </c>
      <c r="L14" s="5">
        <f t="shared" si="0"/>
        <v>9472030</v>
      </c>
      <c r="M14" s="5">
        <f t="shared" si="1"/>
        <v>0</v>
      </c>
    </row>
    <row r="15" spans="1:13" ht="15" thickBot="1">
      <c r="A15" s="26" t="s">
        <v>26</v>
      </c>
      <c r="B15" s="27">
        <v>2449300</v>
      </c>
      <c r="C15" s="27">
        <v>16586</v>
      </c>
      <c r="D15" s="27">
        <v>2432714</v>
      </c>
      <c r="E15" s="27">
        <v>2432714</v>
      </c>
      <c r="F15" s="28">
        <v>0</v>
      </c>
      <c r="G15" s="28">
        <v>0</v>
      </c>
      <c r="H15" s="28">
        <v>0</v>
      </c>
      <c r="I15" s="28">
        <v>14</v>
      </c>
      <c r="J15" s="28">
        <v>14</v>
      </c>
      <c r="L15" s="5">
        <f t="shared" si="0"/>
        <v>2432714</v>
      </c>
      <c r="M15" s="5">
        <f t="shared" si="1"/>
        <v>0</v>
      </c>
    </row>
    <row r="16" spans="1:13" ht="15" thickBot="1">
      <c r="A16" s="26" t="s">
        <v>27</v>
      </c>
      <c r="B16" s="27">
        <v>18900000</v>
      </c>
      <c r="C16" s="27">
        <v>821627</v>
      </c>
      <c r="D16" s="27">
        <v>18078373</v>
      </c>
      <c r="E16" s="29">
        <v>12934045</v>
      </c>
      <c r="F16" s="29">
        <v>8423</v>
      </c>
      <c r="G16" s="27">
        <v>8423</v>
      </c>
      <c r="H16" s="28">
        <v>0</v>
      </c>
      <c r="I16" s="28">
        <v>108</v>
      </c>
      <c r="J16" s="28">
        <v>107</v>
      </c>
      <c r="L16" s="5">
        <f t="shared" si="0"/>
        <v>18069950</v>
      </c>
      <c r="M16" s="5">
        <f t="shared" si="1"/>
        <v>0</v>
      </c>
    </row>
    <row r="17" spans="1:13" ht="15" thickBot="1">
      <c r="A17" s="26" t="s">
        <v>28</v>
      </c>
      <c r="B17" s="27">
        <v>1680000</v>
      </c>
      <c r="C17" s="27">
        <v>62304</v>
      </c>
      <c r="D17" s="27">
        <v>1617696</v>
      </c>
      <c r="E17" s="27">
        <v>1609940</v>
      </c>
      <c r="F17" s="27">
        <v>7756</v>
      </c>
      <c r="G17" s="27">
        <v>7756</v>
      </c>
      <c r="H17" s="28">
        <v>0</v>
      </c>
      <c r="I17" s="28">
        <v>13</v>
      </c>
      <c r="J17" s="28">
        <v>13</v>
      </c>
      <c r="L17" s="5">
        <f t="shared" si="0"/>
        <v>1609940</v>
      </c>
      <c r="M17" s="5">
        <f t="shared" si="1"/>
        <v>0</v>
      </c>
    </row>
    <row r="18" spans="1:13" ht="15" thickBot="1">
      <c r="A18" s="26" t="s">
        <v>29</v>
      </c>
      <c r="B18" s="27">
        <v>9780000</v>
      </c>
      <c r="C18" s="28">
        <v>0</v>
      </c>
      <c r="D18" s="27">
        <v>9780000</v>
      </c>
      <c r="E18" s="27">
        <v>9780000</v>
      </c>
      <c r="F18" s="28">
        <v>0</v>
      </c>
      <c r="G18" s="28">
        <v>0</v>
      </c>
      <c r="H18" s="28">
        <v>0</v>
      </c>
      <c r="I18" s="28">
        <v>68</v>
      </c>
      <c r="J18" s="28">
        <v>68</v>
      </c>
      <c r="L18" s="5">
        <f t="shared" si="0"/>
        <v>9780000</v>
      </c>
      <c r="M18" s="5">
        <f t="shared" si="1"/>
        <v>0</v>
      </c>
    </row>
    <row r="19" spans="1:13" ht="15" thickBot="1">
      <c r="A19" s="26" t="s">
        <v>30</v>
      </c>
      <c r="B19" s="27">
        <v>7281125</v>
      </c>
      <c r="C19" s="27">
        <v>69931.5</v>
      </c>
      <c r="D19" s="27">
        <v>7211193.5</v>
      </c>
      <c r="E19" s="27">
        <v>7125900.5</v>
      </c>
      <c r="F19" s="27">
        <v>85293</v>
      </c>
      <c r="G19" s="27">
        <v>85293</v>
      </c>
      <c r="H19" s="28">
        <v>0</v>
      </c>
      <c r="I19" s="28">
        <v>49</v>
      </c>
      <c r="J19" s="28">
        <v>49</v>
      </c>
      <c r="L19" s="5">
        <f t="shared" si="0"/>
        <v>7125900.5</v>
      </c>
      <c r="M19" s="5">
        <f t="shared" si="1"/>
        <v>0</v>
      </c>
    </row>
    <row r="20" spans="1:13" ht="15" thickBot="1">
      <c r="A20" s="26" t="s">
        <v>31</v>
      </c>
      <c r="B20" s="27">
        <v>8075000</v>
      </c>
      <c r="C20" s="27">
        <v>16846</v>
      </c>
      <c r="D20" s="27">
        <v>8058154</v>
      </c>
      <c r="E20" s="27">
        <v>8058154</v>
      </c>
      <c r="F20" s="28">
        <v>0</v>
      </c>
      <c r="G20" s="28">
        <v>0</v>
      </c>
      <c r="H20" s="28">
        <v>0</v>
      </c>
      <c r="I20" s="28">
        <v>52</v>
      </c>
      <c r="J20" s="28">
        <v>52</v>
      </c>
      <c r="L20" s="5">
        <f t="shared" si="0"/>
        <v>8058154</v>
      </c>
      <c r="M20" s="5">
        <f t="shared" si="1"/>
        <v>0</v>
      </c>
    </row>
    <row r="21" spans="1:13" ht="15" thickBot="1">
      <c r="A21" s="26" t="s">
        <v>32</v>
      </c>
      <c r="B21" s="27">
        <v>19212400</v>
      </c>
      <c r="C21" s="27">
        <v>6920</v>
      </c>
      <c r="D21" s="27">
        <v>19205480</v>
      </c>
      <c r="E21" s="29">
        <v>15226980</v>
      </c>
      <c r="F21" s="34">
        <v>0</v>
      </c>
      <c r="G21" s="28">
        <v>0</v>
      </c>
      <c r="H21" s="28">
        <v>0</v>
      </c>
      <c r="I21" s="28">
        <v>158</v>
      </c>
      <c r="J21" s="28">
        <v>158</v>
      </c>
      <c r="L21" s="5">
        <f t="shared" si="0"/>
        <v>19205480</v>
      </c>
      <c r="M21" s="5">
        <f t="shared" si="1"/>
        <v>0</v>
      </c>
    </row>
    <row r="22" spans="1:13" ht="15" thickBot="1">
      <c r="A22" s="26" t="s">
        <v>33</v>
      </c>
      <c r="B22" s="27">
        <v>8729800</v>
      </c>
      <c r="C22" s="28">
        <v>0</v>
      </c>
      <c r="D22" s="27">
        <v>8729800</v>
      </c>
      <c r="E22" s="27">
        <v>8729800</v>
      </c>
      <c r="F22" s="28">
        <v>0</v>
      </c>
      <c r="G22" s="28">
        <v>0</v>
      </c>
      <c r="H22" s="28">
        <v>0</v>
      </c>
      <c r="I22" s="28">
        <v>62</v>
      </c>
      <c r="J22" s="28">
        <v>62</v>
      </c>
      <c r="L22" s="5">
        <f t="shared" si="0"/>
        <v>8729800</v>
      </c>
      <c r="M22" s="5">
        <f t="shared" si="1"/>
        <v>0</v>
      </c>
    </row>
    <row r="23" spans="1:13" ht="24.75" thickBot="1">
      <c r="A23" s="26" t="s">
        <v>34</v>
      </c>
      <c r="B23" s="27">
        <v>7239050</v>
      </c>
      <c r="C23" s="28">
        <v>0</v>
      </c>
      <c r="D23" s="27">
        <v>7239050</v>
      </c>
      <c r="E23" s="27">
        <v>7239050</v>
      </c>
      <c r="F23" s="28">
        <v>0</v>
      </c>
      <c r="G23" s="28">
        <v>0</v>
      </c>
      <c r="H23" s="28">
        <v>0</v>
      </c>
      <c r="I23" s="28">
        <v>37</v>
      </c>
      <c r="J23" s="28">
        <v>37</v>
      </c>
      <c r="L23" s="5">
        <f t="shared" si="0"/>
        <v>7239050</v>
      </c>
      <c r="M23" s="5">
        <f t="shared" si="1"/>
        <v>0</v>
      </c>
    </row>
    <row r="24" spans="1:13" ht="15" thickBot="1">
      <c r="A24" s="26" t="s">
        <v>35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L24" s="5">
        <f t="shared" si="0"/>
        <v>0</v>
      </c>
      <c r="M24" s="5">
        <f t="shared" si="1"/>
        <v>0</v>
      </c>
    </row>
    <row r="25" spans="1:13" ht="15" thickBot="1">
      <c r="A25" s="26" t="s">
        <v>36</v>
      </c>
      <c r="B25" s="27">
        <v>1971123</v>
      </c>
      <c r="C25" s="27">
        <v>69623.759999999995</v>
      </c>
      <c r="D25" s="27">
        <v>1901499.24</v>
      </c>
      <c r="E25" s="27">
        <v>1892206.24</v>
      </c>
      <c r="F25" s="27">
        <v>9293</v>
      </c>
      <c r="G25" s="27">
        <v>9293</v>
      </c>
      <c r="H25" s="28">
        <v>0</v>
      </c>
      <c r="I25" s="28">
        <v>12</v>
      </c>
      <c r="J25" s="28">
        <v>12</v>
      </c>
      <c r="L25" s="5">
        <f t="shared" si="0"/>
        <v>1892206.24</v>
      </c>
      <c r="M25" s="5">
        <f t="shared" si="1"/>
        <v>0</v>
      </c>
    </row>
    <row r="26" spans="1:13" ht="15" thickBot="1">
      <c r="A26" s="26" t="s">
        <v>37</v>
      </c>
      <c r="B26" s="27">
        <v>2335580</v>
      </c>
      <c r="C26" s="27">
        <v>73141</v>
      </c>
      <c r="D26" s="27">
        <v>2262439</v>
      </c>
      <c r="E26" s="27">
        <v>2262439</v>
      </c>
      <c r="F26" s="28">
        <v>0</v>
      </c>
      <c r="G26" s="28">
        <v>0</v>
      </c>
      <c r="H26" s="28">
        <v>0</v>
      </c>
      <c r="I26" s="28">
        <v>12</v>
      </c>
      <c r="J26" s="28">
        <v>12</v>
      </c>
      <c r="L26" s="5">
        <f t="shared" si="0"/>
        <v>2262439</v>
      </c>
      <c r="M26" s="5">
        <f t="shared" si="1"/>
        <v>0</v>
      </c>
    </row>
    <row r="27" spans="1:13" ht="15" thickBot="1">
      <c r="A27" s="26" t="s">
        <v>38</v>
      </c>
      <c r="B27" s="27">
        <v>3591000</v>
      </c>
      <c r="C27" s="28">
        <v>0</v>
      </c>
      <c r="D27" s="27">
        <v>3591000</v>
      </c>
      <c r="E27" s="27">
        <v>3591000</v>
      </c>
      <c r="F27" s="28">
        <v>0</v>
      </c>
      <c r="G27" s="28">
        <v>0</v>
      </c>
      <c r="H27" s="28">
        <v>0</v>
      </c>
      <c r="I27" s="28">
        <v>28</v>
      </c>
      <c r="J27" s="28">
        <v>28</v>
      </c>
      <c r="L27" s="5">
        <f t="shared" si="0"/>
        <v>3591000</v>
      </c>
      <c r="M27" s="5">
        <f t="shared" si="1"/>
        <v>0</v>
      </c>
    </row>
    <row r="28" spans="1:13" ht="15" thickBot="1">
      <c r="A28" s="26" t="s">
        <v>39</v>
      </c>
      <c r="B28" s="27">
        <v>8335000</v>
      </c>
      <c r="C28" s="28">
        <v>0</v>
      </c>
      <c r="D28" s="27">
        <v>8335000</v>
      </c>
      <c r="E28" s="29">
        <v>5380000</v>
      </c>
      <c r="F28" s="34">
        <v>0</v>
      </c>
      <c r="G28" s="28">
        <v>0</v>
      </c>
      <c r="H28" s="28">
        <v>0</v>
      </c>
      <c r="I28" s="28">
        <v>64</v>
      </c>
      <c r="J28" s="28">
        <v>64</v>
      </c>
      <c r="L28" s="5">
        <f t="shared" si="0"/>
        <v>8335000</v>
      </c>
      <c r="M28" s="5">
        <f t="shared" si="1"/>
        <v>0</v>
      </c>
    </row>
    <row r="29" spans="1:13" ht="15" thickBot="1">
      <c r="A29" s="26" t="s">
        <v>40</v>
      </c>
      <c r="B29" s="27">
        <v>29000000</v>
      </c>
      <c r="C29" s="28">
        <v>0</v>
      </c>
      <c r="D29" s="27">
        <v>29000000</v>
      </c>
      <c r="E29" s="27">
        <v>29000000</v>
      </c>
      <c r="F29" s="28">
        <v>0</v>
      </c>
      <c r="G29" s="28">
        <v>0</v>
      </c>
      <c r="H29" s="28">
        <v>0</v>
      </c>
      <c r="I29" s="28">
        <v>168</v>
      </c>
      <c r="J29" s="28">
        <v>168</v>
      </c>
      <c r="L29" s="5">
        <f t="shared" si="0"/>
        <v>29000000</v>
      </c>
      <c r="M29" s="5">
        <f t="shared" si="1"/>
        <v>0</v>
      </c>
    </row>
    <row r="30" spans="1:13" ht="15" thickBot="1">
      <c r="A30" s="26" t="s">
        <v>41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L30" s="5">
        <f t="shared" si="0"/>
        <v>0</v>
      </c>
      <c r="M30" s="5">
        <f t="shared" si="1"/>
        <v>0</v>
      </c>
    </row>
    <row r="31" spans="1:13" ht="24.75" thickBot="1">
      <c r="A31" s="26" t="s">
        <v>42</v>
      </c>
      <c r="B31" s="27">
        <v>1360000</v>
      </c>
      <c r="C31" s="28">
        <v>0</v>
      </c>
      <c r="D31" s="27">
        <v>1360000</v>
      </c>
      <c r="E31" s="27">
        <v>1360000</v>
      </c>
      <c r="F31" s="28">
        <v>0</v>
      </c>
      <c r="G31" s="28">
        <v>0</v>
      </c>
      <c r="H31" s="28">
        <v>0</v>
      </c>
      <c r="I31" s="28">
        <v>7</v>
      </c>
      <c r="J31" s="28">
        <v>7</v>
      </c>
      <c r="L31" s="5">
        <f t="shared" si="0"/>
        <v>1360000</v>
      </c>
      <c r="M31" s="5">
        <f t="shared" si="1"/>
        <v>0</v>
      </c>
    </row>
    <row r="32" spans="1:13" ht="15" thickBot="1">
      <c r="A32" s="26" t="s">
        <v>43</v>
      </c>
      <c r="B32" s="27">
        <v>3834000</v>
      </c>
      <c r="C32" s="28">
        <v>0</v>
      </c>
      <c r="D32" s="27">
        <v>3834000</v>
      </c>
      <c r="E32" s="27">
        <v>3834000</v>
      </c>
      <c r="F32" s="28">
        <v>0</v>
      </c>
      <c r="G32" s="28">
        <v>0</v>
      </c>
      <c r="H32" s="28">
        <v>0</v>
      </c>
      <c r="I32" s="28">
        <v>27</v>
      </c>
      <c r="J32" s="28">
        <v>27</v>
      </c>
      <c r="L32" s="5">
        <f t="shared" si="0"/>
        <v>3834000</v>
      </c>
      <c r="M32" s="5">
        <f t="shared" si="1"/>
        <v>0</v>
      </c>
    </row>
    <row r="33" spans="1:13" ht="15" thickBot="1">
      <c r="A33" s="26" t="s">
        <v>44</v>
      </c>
      <c r="B33" s="27">
        <v>3662000</v>
      </c>
      <c r="C33" s="28">
        <v>0</v>
      </c>
      <c r="D33" s="27">
        <v>3662000</v>
      </c>
      <c r="E33" s="27">
        <v>3662000</v>
      </c>
      <c r="F33" s="28">
        <v>0</v>
      </c>
      <c r="G33" s="28">
        <v>0</v>
      </c>
      <c r="H33" s="28">
        <v>0</v>
      </c>
      <c r="I33" s="28">
        <v>21</v>
      </c>
      <c r="J33" s="28">
        <v>21</v>
      </c>
      <c r="L33" s="5">
        <f t="shared" si="0"/>
        <v>3662000</v>
      </c>
      <c r="M33" s="5">
        <f t="shared" si="1"/>
        <v>0</v>
      </c>
    </row>
    <row r="34" spans="1:13" ht="24.75" thickBot="1">
      <c r="A34" s="26" t="s">
        <v>45</v>
      </c>
      <c r="B34" s="27">
        <v>2341000</v>
      </c>
      <c r="C34" s="27">
        <v>36997</v>
      </c>
      <c r="D34" s="27">
        <v>2304003</v>
      </c>
      <c r="E34" s="27">
        <v>2289445</v>
      </c>
      <c r="F34" s="27">
        <v>14558</v>
      </c>
      <c r="G34" s="27">
        <v>14558</v>
      </c>
      <c r="H34" s="28">
        <v>0</v>
      </c>
      <c r="I34" s="28">
        <v>36</v>
      </c>
      <c r="J34" s="28">
        <v>36</v>
      </c>
      <c r="L34" s="5">
        <f t="shared" si="0"/>
        <v>2289445</v>
      </c>
      <c r="M34" s="5">
        <f t="shared" si="1"/>
        <v>0</v>
      </c>
    </row>
    <row r="35" spans="1:13" ht="15" thickBot="1">
      <c r="A35" s="26" t="s">
        <v>46</v>
      </c>
      <c r="B35" s="27">
        <v>6259235</v>
      </c>
      <c r="C35" s="28">
        <v>0</v>
      </c>
      <c r="D35" s="27">
        <v>6259235</v>
      </c>
      <c r="E35" s="27">
        <v>6259235</v>
      </c>
      <c r="F35" s="28">
        <v>0</v>
      </c>
      <c r="G35" s="28">
        <v>0</v>
      </c>
      <c r="H35" s="28">
        <v>0</v>
      </c>
      <c r="I35" s="28">
        <v>43</v>
      </c>
      <c r="J35" s="28">
        <v>43</v>
      </c>
      <c r="L35" s="5">
        <f t="shared" si="0"/>
        <v>6259235</v>
      </c>
      <c r="M35" s="5">
        <f t="shared" si="1"/>
        <v>0</v>
      </c>
    </row>
    <row r="36" spans="1:13" ht="15" thickBot="1">
      <c r="A36" s="26" t="s">
        <v>47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L36" s="5">
        <f t="shared" si="0"/>
        <v>0</v>
      </c>
      <c r="M36" s="5">
        <f t="shared" si="1"/>
        <v>0</v>
      </c>
    </row>
    <row r="37" spans="1:13" ht="15" thickBot="1">
      <c r="A37" s="26" t="s">
        <v>48</v>
      </c>
      <c r="B37" s="27">
        <v>5345182</v>
      </c>
      <c r="C37" s="27">
        <v>109909</v>
      </c>
      <c r="D37" s="27">
        <v>5235273</v>
      </c>
      <c r="E37" s="27">
        <v>5235273</v>
      </c>
      <c r="F37" s="28">
        <v>0</v>
      </c>
      <c r="G37" s="28">
        <v>0</v>
      </c>
      <c r="H37" s="28">
        <v>0</v>
      </c>
      <c r="I37" s="28">
        <v>37</v>
      </c>
      <c r="J37" s="28">
        <v>37</v>
      </c>
      <c r="L37" s="5">
        <f t="shared" si="0"/>
        <v>5235273</v>
      </c>
      <c r="M37" s="5">
        <f t="shared" si="1"/>
        <v>0</v>
      </c>
    </row>
    <row r="38" spans="1:13" ht="15" thickBot="1">
      <c r="A38" s="26" t="s">
        <v>49</v>
      </c>
      <c r="B38" s="27">
        <v>12594415</v>
      </c>
      <c r="C38" s="28">
        <v>0</v>
      </c>
      <c r="D38" s="27">
        <v>12594415</v>
      </c>
      <c r="E38" s="29">
        <v>8476815</v>
      </c>
      <c r="F38" s="34">
        <v>0</v>
      </c>
      <c r="G38" s="28">
        <v>0</v>
      </c>
      <c r="H38" s="28">
        <v>0</v>
      </c>
      <c r="I38" s="28">
        <v>83</v>
      </c>
      <c r="J38" s="28">
        <v>83</v>
      </c>
      <c r="L38" s="5">
        <f t="shared" si="0"/>
        <v>12594415</v>
      </c>
      <c r="M38" s="5">
        <f t="shared" si="1"/>
        <v>0</v>
      </c>
    </row>
    <row r="39" spans="1:13" ht="15" thickBot="1">
      <c r="A39" s="26" t="s">
        <v>50</v>
      </c>
      <c r="B39" s="27">
        <v>13446039</v>
      </c>
      <c r="C39" s="28">
        <v>0</v>
      </c>
      <c r="D39" s="27">
        <v>13446039</v>
      </c>
      <c r="E39" s="27">
        <v>13446039</v>
      </c>
      <c r="F39" s="28">
        <v>0</v>
      </c>
      <c r="G39" s="28">
        <v>0</v>
      </c>
      <c r="H39" s="28">
        <v>0</v>
      </c>
      <c r="I39" s="28">
        <v>70</v>
      </c>
      <c r="J39" s="28">
        <v>70</v>
      </c>
      <c r="L39" s="5">
        <f t="shared" si="0"/>
        <v>13446039</v>
      </c>
      <c r="M39" s="5">
        <f t="shared" si="1"/>
        <v>0</v>
      </c>
    </row>
    <row r="40" spans="1:13" ht="15" thickBot="1">
      <c r="A40" s="26" t="s">
        <v>51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L40" s="5">
        <f t="shared" si="0"/>
        <v>0</v>
      </c>
      <c r="M40" s="5">
        <f t="shared" si="1"/>
        <v>0</v>
      </c>
    </row>
    <row r="41" spans="1:13" ht="15" thickBot="1">
      <c r="A41" s="26" t="s">
        <v>52</v>
      </c>
      <c r="B41" s="27">
        <v>12987500</v>
      </c>
      <c r="C41" s="28">
        <v>0</v>
      </c>
      <c r="D41" s="27">
        <v>12987500</v>
      </c>
      <c r="E41" s="27">
        <v>12987500</v>
      </c>
      <c r="F41" s="28">
        <v>0</v>
      </c>
      <c r="G41" s="28">
        <v>0</v>
      </c>
      <c r="H41" s="28">
        <v>0</v>
      </c>
      <c r="I41" s="28">
        <v>85</v>
      </c>
      <c r="J41" s="28">
        <v>85</v>
      </c>
      <c r="L41" s="5">
        <f t="shared" si="0"/>
        <v>12987500</v>
      </c>
      <c r="M41" s="5">
        <f t="shared" si="1"/>
        <v>0</v>
      </c>
    </row>
    <row r="42" spans="1:13" ht="15" thickBot="1">
      <c r="A42" s="26" t="s">
        <v>53</v>
      </c>
      <c r="B42" s="27">
        <v>12966965</v>
      </c>
      <c r="C42" s="28">
        <v>0</v>
      </c>
      <c r="D42" s="27">
        <v>12966965</v>
      </c>
      <c r="E42" s="29">
        <v>11325840</v>
      </c>
      <c r="F42" s="34">
        <v>0</v>
      </c>
      <c r="G42" s="28">
        <v>0</v>
      </c>
      <c r="H42" s="28">
        <v>0</v>
      </c>
      <c r="I42" s="28">
        <v>77</v>
      </c>
      <c r="J42" s="28">
        <v>77</v>
      </c>
      <c r="L42" s="5">
        <f t="shared" si="0"/>
        <v>12966965</v>
      </c>
      <c r="M42" s="5">
        <f t="shared" si="1"/>
        <v>0</v>
      </c>
    </row>
    <row r="43" spans="1:13" ht="15" thickBot="1">
      <c r="A43" s="26" t="s">
        <v>54</v>
      </c>
      <c r="B43" s="27">
        <v>9518500</v>
      </c>
      <c r="C43" s="27">
        <v>238156</v>
      </c>
      <c r="D43" s="27">
        <v>9280344</v>
      </c>
      <c r="E43" s="27">
        <v>9280344</v>
      </c>
      <c r="F43" s="28">
        <v>0</v>
      </c>
      <c r="G43" s="28">
        <v>0</v>
      </c>
      <c r="H43" s="28">
        <v>0</v>
      </c>
      <c r="I43" s="28">
        <v>52</v>
      </c>
      <c r="J43" s="28">
        <v>52</v>
      </c>
      <c r="L43" s="5">
        <f t="shared" si="0"/>
        <v>9280344</v>
      </c>
      <c r="M43" s="5">
        <f t="shared" si="1"/>
        <v>0</v>
      </c>
    </row>
    <row r="44" spans="1:13" ht="15" thickBot="1">
      <c r="A44" s="26" t="s">
        <v>55</v>
      </c>
      <c r="B44" s="27">
        <v>12981060</v>
      </c>
      <c r="C44" s="28">
        <v>0</v>
      </c>
      <c r="D44" s="27">
        <v>12981060</v>
      </c>
      <c r="E44" s="27">
        <v>12981060</v>
      </c>
      <c r="F44" s="28">
        <v>0</v>
      </c>
      <c r="G44" s="28">
        <v>0</v>
      </c>
      <c r="H44" s="28">
        <v>0</v>
      </c>
      <c r="I44" s="28">
        <v>149</v>
      </c>
      <c r="J44" s="28">
        <v>149</v>
      </c>
      <c r="L44" s="5">
        <f t="shared" si="0"/>
        <v>12981060</v>
      </c>
      <c r="M44" s="5">
        <f t="shared" si="1"/>
        <v>0</v>
      </c>
    </row>
    <row r="45" spans="1:13" ht="15" thickBot="1">
      <c r="A45" s="26" t="s">
        <v>56</v>
      </c>
      <c r="B45" s="27">
        <v>5269476</v>
      </c>
      <c r="C45" s="28">
        <v>0</v>
      </c>
      <c r="D45" s="27">
        <v>5269476</v>
      </c>
      <c r="E45" s="27">
        <v>5269476</v>
      </c>
      <c r="F45" s="28">
        <v>0</v>
      </c>
      <c r="G45" s="28">
        <v>0</v>
      </c>
      <c r="H45" s="28">
        <v>0</v>
      </c>
      <c r="I45" s="28">
        <v>35</v>
      </c>
      <c r="J45" s="28">
        <v>35</v>
      </c>
      <c r="L45" s="5">
        <f t="shared" si="0"/>
        <v>5269476</v>
      </c>
      <c r="M45" s="5">
        <f t="shared" si="1"/>
        <v>0</v>
      </c>
    </row>
    <row r="46" spans="1:13" ht="15" thickBot="1">
      <c r="A46" s="26" t="s">
        <v>57</v>
      </c>
      <c r="B46" s="27">
        <v>5412000</v>
      </c>
      <c r="C46" s="28">
        <v>0</v>
      </c>
      <c r="D46" s="27">
        <v>5412000</v>
      </c>
      <c r="E46" s="27">
        <v>5412000</v>
      </c>
      <c r="F46" s="28">
        <v>0</v>
      </c>
      <c r="G46" s="28">
        <v>0</v>
      </c>
      <c r="H46" s="28">
        <v>0</v>
      </c>
      <c r="I46" s="28">
        <v>32</v>
      </c>
      <c r="J46" s="28">
        <v>32</v>
      </c>
      <c r="L46" s="5">
        <f t="shared" si="0"/>
        <v>5412000</v>
      </c>
      <c r="M46" s="5">
        <f t="shared" si="1"/>
        <v>0</v>
      </c>
    </row>
    <row r="47" spans="1:13" ht="15" thickBot="1">
      <c r="A47" s="26" t="s">
        <v>58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L47" s="5">
        <f t="shared" si="0"/>
        <v>0</v>
      </c>
      <c r="M47" s="5">
        <f t="shared" si="1"/>
        <v>0</v>
      </c>
    </row>
    <row r="48" spans="1:13" ht="15" thickBot="1">
      <c r="A48" s="26" t="s">
        <v>59</v>
      </c>
      <c r="B48" s="27">
        <v>3190000</v>
      </c>
      <c r="C48" s="28">
        <v>0</v>
      </c>
      <c r="D48" s="27">
        <v>3190000</v>
      </c>
      <c r="E48" s="27">
        <v>3190000</v>
      </c>
      <c r="F48" s="28">
        <v>0</v>
      </c>
      <c r="G48" s="28">
        <v>0</v>
      </c>
      <c r="H48" s="28">
        <v>0</v>
      </c>
      <c r="I48" s="28">
        <v>49</v>
      </c>
      <c r="J48" s="28">
        <v>49</v>
      </c>
      <c r="L48" s="5">
        <f t="shared" si="0"/>
        <v>3190000</v>
      </c>
      <c r="M48" s="5">
        <f t="shared" si="1"/>
        <v>0</v>
      </c>
    </row>
    <row r="49" spans="1:13" ht="15" thickBot="1">
      <c r="A49" s="26" t="s">
        <v>60</v>
      </c>
      <c r="B49" s="27">
        <v>8573159</v>
      </c>
      <c r="C49" s="28">
        <v>0</v>
      </c>
      <c r="D49" s="27">
        <v>8573159</v>
      </c>
      <c r="E49" s="27">
        <v>8573159</v>
      </c>
      <c r="F49" s="28">
        <v>0</v>
      </c>
      <c r="G49" s="28">
        <v>0</v>
      </c>
      <c r="H49" s="28">
        <v>0</v>
      </c>
      <c r="I49" s="28">
        <v>62</v>
      </c>
      <c r="J49" s="28">
        <v>62</v>
      </c>
      <c r="L49" s="5">
        <f t="shared" si="0"/>
        <v>8573159</v>
      </c>
      <c r="M49" s="5">
        <f t="shared" si="1"/>
        <v>0</v>
      </c>
    </row>
    <row r="50" spans="1:13" ht="15" thickBot="1">
      <c r="A50" s="26" t="s">
        <v>61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L50" s="5">
        <f t="shared" si="0"/>
        <v>0</v>
      </c>
      <c r="M50" s="5">
        <f t="shared" si="1"/>
        <v>0</v>
      </c>
    </row>
    <row r="51" spans="1:13" ht="15" thickBot="1">
      <c r="A51" s="26" t="s">
        <v>62</v>
      </c>
      <c r="B51" s="27">
        <v>4860000</v>
      </c>
      <c r="C51" s="28">
        <v>0</v>
      </c>
      <c r="D51" s="27">
        <v>4860000</v>
      </c>
      <c r="E51" s="27">
        <v>4860000</v>
      </c>
      <c r="F51" s="28">
        <v>0</v>
      </c>
      <c r="G51" s="28">
        <v>0</v>
      </c>
      <c r="H51" s="28">
        <v>0</v>
      </c>
      <c r="I51" s="28">
        <v>32</v>
      </c>
      <c r="J51" s="28">
        <v>32</v>
      </c>
      <c r="L51" s="5">
        <f t="shared" si="0"/>
        <v>4860000</v>
      </c>
      <c r="M51" s="5">
        <f t="shared" si="1"/>
        <v>0</v>
      </c>
    </row>
    <row r="52" spans="1:13" ht="15" thickBot="1">
      <c r="A52" s="26" t="s">
        <v>63</v>
      </c>
      <c r="B52" s="27">
        <v>22049900</v>
      </c>
      <c r="C52" s="28">
        <v>0</v>
      </c>
      <c r="D52" s="27">
        <v>22049900</v>
      </c>
      <c r="E52" s="27">
        <v>22049900</v>
      </c>
      <c r="F52" s="28">
        <v>0</v>
      </c>
      <c r="G52" s="28">
        <v>0</v>
      </c>
      <c r="H52" s="28">
        <v>0</v>
      </c>
      <c r="I52" s="28">
        <v>241</v>
      </c>
      <c r="J52" s="28">
        <v>241</v>
      </c>
      <c r="L52" s="5">
        <f t="shared" si="0"/>
        <v>22049900</v>
      </c>
      <c r="M52" s="5">
        <f t="shared" si="1"/>
        <v>0</v>
      </c>
    </row>
    <row r="53" spans="1:13" ht="15" thickBot="1">
      <c r="A53" s="26" t="s">
        <v>64</v>
      </c>
      <c r="B53" s="27">
        <v>22525524</v>
      </c>
      <c r="C53" s="28">
        <v>0</v>
      </c>
      <c r="D53" s="27">
        <v>22525524</v>
      </c>
      <c r="E53" s="27">
        <v>22525524</v>
      </c>
      <c r="F53" s="28">
        <v>0</v>
      </c>
      <c r="G53" s="28">
        <v>0</v>
      </c>
      <c r="H53" s="28">
        <v>0</v>
      </c>
      <c r="I53" s="28">
        <v>126</v>
      </c>
      <c r="J53" s="28">
        <v>126</v>
      </c>
      <c r="L53" s="5">
        <f t="shared" si="0"/>
        <v>22525524</v>
      </c>
      <c r="M53" s="5">
        <f t="shared" si="1"/>
        <v>0</v>
      </c>
    </row>
    <row r="54" spans="1:13" ht="15" thickBot="1">
      <c r="A54" s="26" t="s">
        <v>65</v>
      </c>
      <c r="B54" s="27">
        <v>15000000</v>
      </c>
      <c r="C54" s="27">
        <v>352688</v>
      </c>
      <c r="D54" s="27">
        <v>14647312</v>
      </c>
      <c r="E54" s="29">
        <v>14013331</v>
      </c>
      <c r="F54" s="29">
        <v>33981</v>
      </c>
      <c r="G54" s="27">
        <v>33981</v>
      </c>
      <c r="H54" s="28">
        <v>0</v>
      </c>
      <c r="I54" s="28">
        <v>97</v>
      </c>
      <c r="J54" s="28">
        <v>97</v>
      </c>
      <c r="L54" s="5">
        <f t="shared" si="0"/>
        <v>14613331</v>
      </c>
      <c r="M54" s="5">
        <f t="shared" si="1"/>
        <v>0</v>
      </c>
    </row>
    <row r="55" spans="1:13" ht="15" thickBot="1">
      <c r="A55" s="26" t="s">
        <v>66</v>
      </c>
      <c r="B55" s="27">
        <v>8220050</v>
      </c>
      <c r="C55" s="27">
        <v>37232</v>
      </c>
      <c r="D55" s="27">
        <v>8182818</v>
      </c>
      <c r="E55" s="29">
        <v>8070014</v>
      </c>
      <c r="F55" s="29">
        <v>7494</v>
      </c>
      <c r="G55" s="27">
        <v>7494</v>
      </c>
      <c r="H55" s="28">
        <v>0</v>
      </c>
      <c r="I55" s="28">
        <v>71</v>
      </c>
      <c r="J55" s="28">
        <v>71</v>
      </c>
      <c r="L55" s="5">
        <f t="shared" si="0"/>
        <v>8175324</v>
      </c>
      <c r="M55" s="5">
        <f t="shared" si="1"/>
        <v>0</v>
      </c>
    </row>
    <row r="56" spans="1:13" ht="15" thickBot="1">
      <c r="A56" s="26" t="s">
        <v>67</v>
      </c>
      <c r="B56" s="27">
        <v>1503360</v>
      </c>
      <c r="C56" s="28">
        <v>0</v>
      </c>
      <c r="D56" s="27">
        <v>1503360</v>
      </c>
      <c r="E56" s="27">
        <v>1503360</v>
      </c>
      <c r="F56" s="28">
        <v>0</v>
      </c>
      <c r="G56" s="28">
        <v>0</v>
      </c>
      <c r="H56" s="28">
        <v>0</v>
      </c>
      <c r="I56" s="28">
        <v>9</v>
      </c>
      <c r="J56" s="28">
        <v>9</v>
      </c>
      <c r="L56" s="5">
        <f t="shared" si="0"/>
        <v>1503360</v>
      </c>
      <c r="M56" s="5">
        <f t="shared" si="1"/>
        <v>0</v>
      </c>
    </row>
    <row r="57" spans="1:13" ht="15" thickBot="1">
      <c r="A57" s="26" t="s">
        <v>68</v>
      </c>
      <c r="B57" s="27">
        <v>5210000</v>
      </c>
      <c r="C57" s="28">
        <v>0</v>
      </c>
      <c r="D57" s="27">
        <v>5210000</v>
      </c>
      <c r="E57" s="27">
        <v>5210000</v>
      </c>
      <c r="F57" s="28">
        <v>0</v>
      </c>
      <c r="G57" s="28">
        <v>0</v>
      </c>
      <c r="H57" s="28">
        <v>0</v>
      </c>
      <c r="I57" s="28">
        <v>29</v>
      </c>
      <c r="J57" s="28">
        <v>29</v>
      </c>
      <c r="L57" s="5">
        <f t="shared" si="0"/>
        <v>5210000</v>
      </c>
      <c r="M57" s="5">
        <f t="shared" si="1"/>
        <v>0</v>
      </c>
    </row>
    <row r="58" spans="1:13" ht="15" thickBot="1">
      <c r="A58" s="26" t="s">
        <v>69</v>
      </c>
      <c r="B58" s="27">
        <v>4286990</v>
      </c>
      <c r="C58" s="27">
        <v>24312</v>
      </c>
      <c r="D58" s="27">
        <v>4262678</v>
      </c>
      <c r="E58" s="27">
        <v>4257689</v>
      </c>
      <c r="F58" s="27">
        <v>4989</v>
      </c>
      <c r="G58" s="27">
        <v>4989</v>
      </c>
      <c r="H58" s="28">
        <v>0</v>
      </c>
      <c r="I58" s="28">
        <v>24</v>
      </c>
      <c r="J58" s="28">
        <v>24</v>
      </c>
      <c r="L58" s="5">
        <f t="shared" si="0"/>
        <v>4257689</v>
      </c>
      <c r="M58" s="5">
        <f t="shared" si="1"/>
        <v>0</v>
      </c>
    </row>
    <row r="59" spans="1:13" ht="15" thickBot="1">
      <c r="A59" s="26" t="s">
        <v>70</v>
      </c>
      <c r="B59" s="27">
        <v>8112000</v>
      </c>
      <c r="C59" s="28">
        <v>0</v>
      </c>
      <c r="D59" s="27">
        <v>8112000</v>
      </c>
      <c r="E59" s="27">
        <v>8112000</v>
      </c>
      <c r="F59" s="28">
        <v>0</v>
      </c>
      <c r="G59" s="28">
        <v>0</v>
      </c>
      <c r="H59" s="28">
        <v>0</v>
      </c>
      <c r="I59" s="28">
        <v>41</v>
      </c>
      <c r="J59" s="28">
        <v>41</v>
      </c>
      <c r="L59" s="5">
        <f t="shared" si="0"/>
        <v>8112000</v>
      </c>
      <c r="M59" s="5">
        <f t="shared" si="1"/>
        <v>0</v>
      </c>
    </row>
    <row r="60" spans="1:13" ht="15" thickBot="1">
      <c r="A60" s="26" t="s">
        <v>71</v>
      </c>
      <c r="B60" s="27">
        <v>7001780</v>
      </c>
      <c r="C60" s="28">
        <v>0</v>
      </c>
      <c r="D60" s="27">
        <v>7001780</v>
      </c>
      <c r="E60" s="27">
        <v>7001780</v>
      </c>
      <c r="F60" s="28">
        <v>0</v>
      </c>
      <c r="G60" s="28">
        <v>0</v>
      </c>
      <c r="H60" s="28">
        <v>0</v>
      </c>
      <c r="I60" s="28">
        <v>40</v>
      </c>
      <c r="J60" s="28">
        <v>40</v>
      </c>
      <c r="L60" s="5">
        <f t="shared" si="0"/>
        <v>7001780</v>
      </c>
      <c r="M60" s="5">
        <f t="shared" si="1"/>
        <v>0</v>
      </c>
    </row>
    <row r="61" spans="1:13" ht="15" thickBot="1">
      <c r="A61" s="26" t="s">
        <v>72</v>
      </c>
      <c r="B61" s="27">
        <v>1252460</v>
      </c>
      <c r="C61" s="27">
        <v>46646</v>
      </c>
      <c r="D61" s="27">
        <v>1205814</v>
      </c>
      <c r="E61" s="27">
        <v>1205814</v>
      </c>
      <c r="F61" s="28">
        <v>0</v>
      </c>
      <c r="G61" s="28">
        <v>0</v>
      </c>
      <c r="H61" s="28">
        <v>0</v>
      </c>
      <c r="I61" s="28">
        <v>9</v>
      </c>
      <c r="J61" s="28">
        <v>9</v>
      </c>
      <c r="L61" s="5">
        <f t="shared" si="0"/>
        <v>1205814</v>
      </c>
      <c r="M61" s="5">
        <f t="shared" si="1"/>
        <v>0</v>
      </c>
    </row>
    <row r="62" spans="1:13" ht="15" thickBot="1">
      <c r="A62" s="26" t="s">
        <v>73</v>
      </c>
      <c r="B62" s="27">
        <v>11120000</v>
      </c>
      <c r="C62" s="28">
        <v>0</v>
      </c>
      <c r="D62" s="27">
        <v>11120000</v>
      </c>
      <c r="E62" s="29">
        <v>11000000</v>
      </c>
      <c r="F62" s="34">
        <v>0</v>
      </c>
      <c r="G62" s="28">
        <v>0</v>
      </c>
      <c r="H62" s="28">
        <v>0</v>
      </c>
      <c r="I62" s="28">
        <v>91</v>
      </c>
      <c r="J62" s="28">
        <v>91</v>
      </c>
      <c r="L62" s="5">
        <f t="shared" si="0"/>
        <v>11120000</v>
      </c>
      <c r="M62" s="5">
        <f t="shared" si="1"/>
        <v>0</v>
      </c>
    </row>
    <row r="63" spans="1:13" ht="15" thickBot="1">
      <c r="A63" s="26" t="s">
        <v>74</v>
      </c>
      <c r="B63" s="27">
        <v>16863550</v>
      </c>
      <c r="C63" s="28">
        <v>0</v>
      </c>
      <c r="D63" s="27">
        <v>16863550</v>
      </c>
      <c r="E63" s="27">
        <v>16863550</v>
      </c>
      <c r="F63" s="28">
        <v>0</v>
      </c>
      <c r="G63" s="28">
        <v>0</v>
      </c>
      <c r="H63" s="28">
        <v>0</v>
      </c>
      <c r="I63" s="28">
        <v>89</v>
      </c>
      <c r="J63" s="28">
        <v>89</v>
      </c>
      <c r="L63" s="5">
        <f t="shared" si="0"/>
        <v>16863550</v>
      </c>
      <c r="M63" s="5">
        <f t="shared" si="1"/>
        <v>0</v>
      </c>
    </row>
    <row r="64" spans="1:13" ht="15" thickBot="1">
      <c r="A64" s="26" t="s">
        <v>75</v>
      </c>
      <c r="B64" s="27">
        <v>23660200</v>
      </c>
      <c r="C64" s="28">
        <v>0</v>
      </c>
      <c r="D64" s="27">
        <v>23660200</v>
      </c>
      <c r="E64" s="27">
        <v>23660200</v>
      </c>
      <c r="F64" s="28">
        <v>0</v>
      </c>
      <c r="G64" s="28">
        <v>0</v>
      </c>
      <c r="H64" s="28">
        <v>0</v>
      </c>
      <c r="I64" s="28">
        <v>349</v>
      </c>
      <c r="J64" s="28">
        <v>349</v>
      </c>
      <c r="L64" s="5">
        <f t="shared" si="0"/>
        <v>23660200</v>
      </c>
      <c r="M64" s="5">
        <f t="shared" si="1"/>
        <v>0</v>
      </c>
    </row>
    <row r="65" spans="1:13" ht="15" thickBot="1">
      <c r="A65" s="26" t="s">
        <v>76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L65" s="5">
        <f t="shared" si="0"/>
        <v>0</v>
      </c>
      <c r="M65" s="5">
        <f t="shared" si="1"/>
        <v>0</v>
      </c>
    </row>
    <row r="66" spans="1:13" ht="15" thickBot="1">
      <c r="A66" s="26" t="s">
        <v>77</v>
      </c>
      <c r="B66" s="27">
        <v>15200000</v>
      </c>
      <c r="C66" s="28">
        <v>0</v>
      </c>
      <c r="D66" s="27">
        <v>15200000</v>
      </c>
      <c r="E66" s="29">
        <v>13000000</v>
      </c>
      <c r="F66" s="34">
        <v>0</v>
      </c>
      <c r="G66" s="28">
        <v>0</v>
      </c>
      <c r="H66" s="28">
        <v>0</v>
      </c>
      <c r="I66" s="28">
        <v>108</v>
      </c>
      <c r="J66" s="28">
        <v>108</v>
      </c>
      <c r="L66" s="5">
        <f t="shared" si="0"/>
        <v>15200000</v>
      </c>
      <c r="M66" s="5">
        <f t="shared" si="1"/>
        <v>0</v>
      </c>
    </row>
    <row r="67" spans="1:13" ht="15" thickBot="1">
      <c r="A67" s="26" t="s">
        <v>78</v>
      </c>
      <c r="B67" s="27">
        <v>7238400</v>
      </c>
      <c r="C67" s="28">
        <v>0</v>
      </c>
      <c r="D67" s="27">
        <v>7238400</v>
      </c>
      <c r="E67" s="27">
        <v>7238400</v>
      </c>
      <c r="F67" s="28">
        <v>0</v>
      </c>
      <c r="G67" s="28">
        <v>0</v>
      </c>
      <c r="H67" s="28">
        <v>0</v>
      </c>
      <c r="I67" s="28">
        <v>78</v>
      </c>
      <c r="J67" s="28">
        <v>78</v>
      </c>
      <c r="L67" s="5">
        <f t="shared" si="0"/>
        <v>7238400</v>
      </c>
      <c r="M67" s="5">
        <f t="shared" si="1"/>
        <v>0</v>
      </c>
    </row>
    <row r="68" spans="1:13" ht="15" thickBot="1">
      <c r="A68" s="26" t="s">
        <v>79</v>
      </c>
      <c r="B68" s="27">
        <v>4576175</v>
      </c>
      <c r="C68" s="28">
        <v>0</v>
      </c>
      <c r="D68" s="27">
        <v>4576175</v>
      </c>
      <c r="E68" s="27">
        <v>4576175</v>
      </c>
      <c r="F68" s="28">
        <v>0</v>
      </c>
      <c r="G68" s="28">
        <v>0</v>
      </c>
      <c r="H68" s="28">
        <v>0</v>
      </c>
      <c r="I68" s="28">
        <v>74</v>
      </c>
      <c r="J68" s="28">
        <v>74</v>
      </c>
      <c r="L68" s="5">
        <f t="shared" si="0"/>
        <v>4576175</v>
      </c>
      <c r="M68" s="5">
        <f t="shared" si="1"/>
        <v>0</v>
      </c>
    </row>
    <row r="69" spans="1:13" ht="15" thickBot="1">
      <c r="A69" s="26" t="s">
        <v>80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L69" s="5">
        <f t="shared" ref="L69:L81" si="2">+D69-F69</f>
        <v>0</v>
      </c>
      <c r="M69" s="5">
        <f t="shared" ref="M69:M81" si="3">+L69+F69-D69</f>
        <v>0</v>
      </c>
    </row>
    <row r="70" spans="1:13" ht="15" thickBot="1">
      <c r="A70" s="26" t="s">
        <v>81</v>
      </c>
      <c r="B70" s="27">
        <v>13325210</v>
      </c>
      <c r="C70" s="28">
        <v>0</v>
      </c>
      <c r="D70" s="27">
        <v>13325210</v>
      </c>
      <c r="E70" s="29">
        <v>10999720</v>
      </c>
      <c r="F70" s="34">
        <v>0</v>
      </c>
      <c r="G70" s="28">
        <v>0</v>
      </c>
      <c r="H70" s="28">
        <v>0</v>
      </c>
      <c r="I70" s="28">
        <v>100</v>
      </c>
      <c r="J70" s="28">
        <v>100</v>
      </c>
      <c r="L70" s="5">
        <f t="shared" si="2"/>
        <v>13325210</v>
      </c>
      <c r="M70" s="5">
        <f t="shared" si="3"/>
        <v>0</v>
      </c>
    </row>
    <row r="71" spans="1:13" ht="15" thickBot="1">
      <c r="A71" s="26" t="s">
        <v>82</v>
      </c>
      <c r="B71" s="27">
        <v>6075000</v>
      </c>
      <c r="C71" s="28">
        <v>0</v>
      </c>
      <c r="D71" s="27">
        <v>6075000</v>
      </c>
      <c r="E71" s="27">
        <v>6075000</v>
      </c>
      <c r="F71" s="28">
        <v>0</v>
      </c>
      <c r="G71" s="28">
        <v>0</v>
      </c>
      <c r="H71" s="28">
        <v>0</v>
      </c>
      <c r="I71" s="28">
        <v>40</v>
      </c>
      <c r="J71" s="28">
        <v>36</v>
      </c>
      <c r="L71" s="5">
        <f t="shared" si="2"/>
        <v>6075000</v>
      </c>
      <c r="M71" s="5">
        <f t="shared" si="3"/>
        <v>0</v>
      </c>
    </row>
    <row r="72" spans="1:13" ht="15" thickBot="1">
      <c r="A72" s="26" t="s">
        <v>83</v>
      </c>
      <c r="B72" s="27">
        <v>34388350</v>
      </c>
      <c r="C72" s="28">
        <v>0</v>
      </c>
      <c r="D72" s="27">
        <v>34388350</v>
      </c>
      <c r="E72" s="27">
        <v>34388350</v>
      </c>
      <c r="F72" s="28">
        <v>0</v>
      </c>
      <c r="G72" s="28">
        <v>0</v>
      </c>
      <c r="H72" s="28">
        <v>0</v>
      </c>
      <c r="I72" s="28">
        <v>262</v>
      </c>
      <c r="J72" s="28">
        <v>262</v>
      </c>
      <c r="L72" s="5">
        <f t="shared" si="2"/>
        <v>34388350</v>
      </c>
      <c r="M72" s="5">
        <f t="shared" si="3"/>
        <v>0</v>
      </c>
    </row>
    <row r="73" spans="1:13" ht="15" thickBot="1">
      <c r="A73" s="26" t="s">
        <v>84</v>
      </c>
      <c r="B73" s="27">
        <v>6244500</v>
      </c>
      <c r="C73" s="28">
        <v>0</v>
      </c>
      <c r="D73" s="27">
        <v>6244500</v>
      </c>
      <c r="E73" s="27">
        <v>6244500</v>
      </c>
      <c r="F73" s="28">
        <v>0</v>
      </c>
      <c r="G73" s="28">
        <v>0</v>
      </c>
      <c r="H73" s="28">
        <v>0</v>
      </c>
      <c r="I73" s="28">
        <v>58</v>
      </c>
      <c r="J73" s="28">
        <v>58</v>
      </c>
      <c r="L73" s="5">
        <f t="shared" si="2"/>
        <v>6244500</v>
      </c>
      <c r="M73" s="5">
        <f t="shared" si="3"/>
        <v>0</v>
      </c>
    </row>
    <row r="74" spans="1:13" ht="15" thickBot="1">
      <c r="A74" s="26" t="s">
        <v>85</v>
      </c>
      <c r="B74" s="27">
        <v>17356500</v>
      </c>
      <c r="C74" s="28">
        <v>900</v>
      </c>
      <c r="D74" s="27">
        <v>17355600</v>
      </c>
      <c r="E74" s="27">
        <v>17355600</v>
      </c>
      <c r="F74" s="28">
        <v>0</v>
      </c>
      <c r="G74" s="28">
        <v>0</v>
      </c>
      <c r="H74" s="28">
        <v>0</v>
      </c>
      <c r="I74" s="28">
        <v>101</v>
      </c>
      <c r="J74" s="28">
        <v>101</v>
      </c>
      <c r="L74" s="5">
        <f t="shared" si="2"/>
        <v>17355600</v>
      </c>
      <c r="M74" s="5">
        <f t="shared" si="3"/>
        <v>0</v>
      </c>
    </row>
    <row r="75" spans="1:13" ht="15" thickBot="1">
      <c r="A75" s="26" t="s">
        <v>86</v>
      </c>
      <c r="B75" s="27">
        <v>13411635</v>
      </c>
      <c r="C75" s="27">
        <v>8400</v>
      </c>
      <c r="D75" s="27">
        <v>13403235</v>
      </c>
      <c r="E75" s="27">
        <v>13403235</v>
      </c>
      <c r="F75" s="28">
        <v>0</v>
      </c>
      <c r="G75" s="28">
        <v>0</v>
      </c>
      <c r="H75" s="28">
        <v>0</v>
      </c>
      <c r="I75" s="28">
        <v>89</v>
      </c>
      <c r="J75" s="28">
        <v>89</v>
      </c>
      <c r="L75" s="5">
        <f t="shared" si="2"/>
        <v>13403235</v>
      </c>
      <c r="M75" s="5">
        <f t="shared" si="3"/>
        <v>0</v>
      </c>
    </row>
    <row r="76" spans="1:13" ht="15" thickBot="1">
      <c r="A76" s="26" t="s">
        <v>87</v>
      </c>
      <c r="B76" s="27">
        <v>5946100</v>
      </c>
      <c r="C76" s="28">
        <v>0</v>
      </c>
      <c r="D76" s="27">
        <v>5946100</v>
      </c>
      <c r="E76" s="27">
        <v>5946100</v>
      </c>
      <c r="F76" s="28">
        <v>0</v>
      </c>
      <c r="G76" s="28">
        <v>0</v>
      </c>
      <c r="H76" s="28">
        <v>0</v>
      </c>
      <c r="I76" s="28">
        <v>30</v>
      </c>
      <c r="J76" s="28">
        <v>30</v>
      </c>
      <c r="L76" s="5">
        <f t="shared" si="2"/>
        <v>5946100</v>
      </c>
      <c r="M76" s="5">
        <f t="shared" si="3"/>
        <v>0</v>
      </c>
    </row>
    <row r="77" spans="1:13" ht="15" thickBot="1">
      <c r="A77" s="26" t="s">
        <v>88</v>
      </c>
      <c r="B77" s="27">
        <v>7953339</v>
      </c>
      <c r="C77" s="27">
        <v>3991</v>
      </c>
      <c r="D77" s="27">
        <v>7949348</v>
      </c>
      <c r="E77" s="27">
        <v>7949348</v>
      </c>
      <c r="F77" s="28">
        <v>0</v>
      </c>
      <c r="G77" s="28">
        <v>0</v>
      </c>
      <c r="H77" s="28">
        <v>0</v>
      </c>
      <c r="I77" s="28">
        <v>66</v>
      </c>
      <c r="J77" s="28">
        <v>66</v>
      </c>
      <c r="L77" s="5">
        <f t="shared" si="2"/>
        <v>7949348</v>
      </c>
      <c r="M77" s="5">
        <f t="shared" si="3"/>
        <v>0</v>
      </c>
    </row>
    <row r="78" spans="1:13" ht="15" thickBot="1">
      <c r="A78" s="26" t="s">
        <v>89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L78" s="5">
        <f t="shared" si="2"/>
        <v>0</v>
      </c>
      <c r="M78" s="5">
        <f t="shared" si="3"/>
        <v>0</v>
      </c>
    </row>
    <row r="79" spans="1:13" ht="15" thickBot="1">
      <c r="A79" s="26" t="s">
        <v>90</v>
      </c>
      <c r="B79" s="27">
        <v>6022100</v>
      </c>
      <c r="C79" s="28">
        <v>0</v>
      </c>
      <c r="D79" s="27">
        <v>6022100</v>
      </c>
      <c r="E79" s="27">
        <v>6022100</v>
      </c>
      <c r="F79" s="28">
        <v>0</v>
      </c>
      <c r="G79" s="28">
        <v>0</v>
      </c>
      <c r="H79" s="28">
        <v>0</v>
      </c>
      <c r="I79" s="28">
        <v>59</v>
      </c>
      <c r="J79" s="28">
        <v>59</v>
      </c>
      <c r="L79" s="5">
        <f t="shared" si="2"/>
        <v>6022100</v>
      </c>
      <c r="M79" s="5">
        <f t="shared" si="3"/>
        <v>0</v>
      </c>
    </row>
    <row r="80" spans="1:13" ht="15" thickBot="1">
      <c r="A80" s="26" t="s">
        <v>91</v>
      </c>
      <c r="B80" s="28">
        <v>0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L80" s="5">
        <f t="shared" si="2"/>
        <v>0</v>
      </c>
      <c r="M80" s="5">
        <f t="shared" si="3"/>
        <v>0</v>
      </c>
    </row>
    <row r="81" spans="1:13" ht="15" thickBot="1">
      <c r="A81" s="31" t="s">
        <v>92</v>
      </c>
      <c r="B81" s="32">
        <v>644019273</v>
      </c>
      <c r="C81" s="32">
        <v>2313579.2599999998</v>
      </c>
      <c r="D81" s="32">
        <v>641705693.74000001</v>
      </c>
      <c r="E81" s="32">
        <v>603990197.74000001</v>
      </c>
      <c r="F81" s="32">
        <v>188633</v>
      </c>
      <c r="G81" s="32">
        <v>188633</v>
      </c>
      <c r="H81" s="35">
        <v>0</v>
      </c>
      <c r="I81" s="33">
        <v>4851</v>
      </c>
      <c r="J81" s="33">
        <v>4846</v>
      </c>
      <c r="L81" s="5">
        <f t="shared" si="2"/>
        <v>641517060.74000001</v>
      </c>
      <c r="M81" s="5">
        <f t="shared" si="3"/>
        <v>0</v>
      </c>
    </row>
  </sheetData>
  <mergeCells count="11">
    <mergeCell ref="J2:J3"/>
    <mergeCell ref="A1:C1"/>
    <mergeCell ref="D1:G1"/>
    <mergeCell ref="H1:I1"/>
    <mergeCell ref="A2:A3"/>
    <mergeCell ref="B2:B3"/>
    <mergeCell ref="C2:C3"/>
    <mergeCell ref="D2:D3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รอบที่2-พจ2564</vt:lpstr>
      <vt:lpstr>เขตตรวจที่ 1</vt:lpstr>
      <vt:lpstr>เขตตรวจที่ 13</vt:lpstr>
      <vt:lpstr>เบิกจ่าย เขต 1</vt:lpstr>
      <vt:lpstr>เบิกจ่าย เขต 13</vt:lpstr>
      <vt:lpstr>'เขตตรวจที่ 1'!Print_Area</vt:lpstr>
      <vt:lpstr>'เขตตรวจที่ 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Maythawee</dc:creator>
  <cp:lastModifiedBy>TWDF-CDD</cp:lastModifiedBy>
  <cp:lastPrinted>2021-08-23T05:13:50Z</cp:lastPrinted>
  <dcterms:created xsi:type="dcterms:W3CDTF">2021-01-28T14:07:25Z</dcterms:created>
  <dcterms:modified xsi:type="dcterms:W3CDTF">2021-09-03T06:43:38Z</dcterms:modified>
</cp:coreProperties>
</file>