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+งบฯ ปี 2564\!!!!!รายงานการเบิกจ่ายงบฯ 64-จังหวัด-(หน.น้อย)\"/>
    </mc:Choice>
  </mc:AlternateContent>
  <bookViews>
    <workbookView xWindow="0" yWindow="0" windowWidth="20490" windowHeight="7800" tabRatio="746" firstSheet="1" activeTab="3"/>
  </bookViews>
  <sheets>
    <sheet name="แผนเบิกจ่าย61" sheetId="13" state="hidden" r:id="rId1"/>
    <sheet name="คำอธิบาย-เบิกจ่ายรายเดือน" sheetId="34" r:id="rId2"/>
    <sheet name="เบิกจ่ายรายเดือน (ต.1-2)-ส่ง จ." sheetId="30" r:id="rId3"/>
    <sheet name="เบิกจ่ายรายเดือน (ต.3-4)-ส่ง จ." sheetId="35" r:id="rId4"/>
  </sheets>
  <definedNames>
    <definedName name="_xlnm.Print_Titles" localSheetId="2">'เบิกจ่ายรายเดือน (ต.1-2)-ส่ง จ.'!$5:$9</definedName>
    <definedName name="_xlnm.Print_Titles" localSheetId="3">'เบิกจ่ายรายเดือน (ต.3-4)-ส่ง จ.'!$5:$9</definedName>
    <definedName name="_xlnm.Print_Titles" localSheetId="0">แผนเบิกจ่าย61!$4:$7</definedName>
  </definedNames>
  <calcPr calcId="162913"/>
</workbook>
</file>

<file path=xl/calcChain.xml><?xml version="1.0" encoding="utf-8"?>
<calcChain xmlns="http://schemas.openxmlformats.org/spreadsheetml/2006/main">
  <c r="D19" i="30" l="1"/>
  <c r="E19" i="30"/>
  <c r="F19" i="30"/>
  <c r="G19" i="30"/>
  <c r="H19" i="30"/>
  <c r="I19" i="30"/>
  <c r="J19" i="30"/>
  <c r="K19" i="30"/>
  <c r="D19" i="35"/>
  <c r="E19" i="35"/>
  <c r="F19" i="35"/>
  <c r="G19" i="35"/>
  <c r="H19" i="35"/>
  <c r="I19" i="35"/>
  <c r="J19" i="35"/>
  <c r="K19" i="35"/>
  <c r="L19" i="35"/>
  <c r="C19" i="35"/>
  <c r="H27" i="35" l="1"/>
  <c r="G26" i="35"/>
  <c r="F85" i="35" l="1"/>
  <c r="F48" i="35"/>
  <c r="C22" i="30"/>
  <c r="D22" i="30"/>
  <c r="F22" i="30"/>
  <c r="H22" i="30"/>
  <c r="I22" i="30"/>
  <c r="E22" i="35"/>
  <c r="G22" i="35"/>
  <c r="I22" i="35"/>
  <c r="J22" i="35"/>
  <c r="K22" i="35"/>
  <c r="E16" i="35"/>
  <c r="E66" i="35"/>
  <c r="E87" i="35" s="1"/>
  <c r="E86" i="35"/>
  <c r="G86" i="35"/>
  <c r="H86" i="35"/>
  <c r="I86" i="35"/>
  <c r="J86" i="35"/>
  <c r="K86" i="35"/>
  <c r="L86" i="35"/>
  <c r="L85" i="35"/>
  <c r="L84" i="35"/>
  <c r="L82" i="35"/>
  <c r="L80" i="35"/>
  <c r="L79" i="35"/>
  <c r="L78" i="35"/>
  <c r="L77" i="35"/>
  <c r="L76" i="35"/>
  <c r="L75" i="35"/>
  <c r="L74" i="35"/>
  <c r="L73" i="35"/>
  <c r="L72" i="35"/>
  <c r="L71" i="35"/>
  <c r="L70" i="35"/>
  <c r="L69" i="35"/>
  <c r="L65" i="35"/>
  <c r="L64" i="35"/>
  <c r="L63" i="35"/>
  <c r="L62" i="35"/>
  <c r="L60" i="35"/>
  <c r="L59" i="35"/>
  <c r="L58" i="35"/>
  <c r="L57" i="35"/>
  <c r="L56" i="35"/>
  <c r="L55" i="35"/>
  <c r="L53" i="35"/>
  <c r="L52" i="35"/>
  <c r="L50" i="35"/>
  <c r="L49" i="35"/>
  <c r="L48" i="35"/>
  <c r="L47" i="35"/>
  <c r="L45" i="35"/>
  <c r="L43" i="35"/>
  <c r="L42" i="35"/>
  <c r="L41" i="35"/>
  <c r="L40" i="35"/>
  <c r="L39" i="35"/>
  <c r="L37" i="35"/>
  <c r="L33" i="35"/>
  <c r="L32" i="35"/>
  <c r="L30" i="35"/>
  <c r="L29" i="35"/>
  <c r="L27" i="35"/>
  <c r="L23" i="35"/>
  <c r="L21" i="35"/>
  <c r="L20" i="35"/>
  <c r="K17" i="35"/>
  <c r="H17" i="35"/>
  <c r="L17" i="35" s="1"/>
  <c r="F17" i="35"/>
  <c r="F16" i="35" s="1"/>
  <c r="F84" i="35"/>
  <c r="F82" i="35"/>
  <c r="F73" i="35"/>
  <c r="F74" i="35"/>
  <c r="F75" i="35"/>
  <c r="F76" i="35"/>
  <c r="F77" i="35"/>
  <c r="F78" i="35"/>
  <c r="F79" i="35"/>
  <c r="F80" i="35"/>
  <c r="F72" i="35"/>
  <c r="F71" i="35"/>
  <c r="F70" i="35"/>
  <c r="F69" i="35"/>
  <c r="F86" i="35" s="1"/>
  <c r="F65" i="35"/>
  <c r="F64" i="35"/>
  <c r="F63" i="35"/>
  <c r="F62" i="35"/>
  <c r="F61" i="35" s="1"/>
  <c r="F60" i="35"/>
  <c r="F59" i="35"/>
  <c r="F58" i="35"/>
  <c r="F57" i="35"/>
  <c r="F56" i="35"/>
  <c r="F55" i="35"/>
  <c r="F53" i="35"/>
  <c r="F52" i="35"/>
  <c r="F50" i="35"/>
  <c r="F49" i="35"/>
  <c r="F47" i="35"/>
  <c r="F45" i="35"/>
  <c r="F44" i="35" s="1"/>
  <c r="F43" i="35"/>
  <c r="F42" i="35"/>
  <c r="F41" i="35"/>
  <c r="F40" i="35"/>
  <c r="F39" i="35"/>
  <c r="F38" i="35" s="1"/>
  <c r="F37" i="35"/>
  <c r="F33" i="35"/>
  <c r="F32" i="35"/>
  <c r="F30" i="35"/>
  <c r="F29" i="35"/>
  <c r="F28" i="35"/>
  <c r="F27" i="35"/>
  <c r="F24" i="35"/>
  <c r="F23" i="35"/>
  <c r="F22" i="35" s="1"/>
  <c r="F21" i="35"/>
  <c r="F20" i="35"/>
  <c r="L18" i="35"/>
  <c r="F18" i="35"/>
  <c r="D86" i="30"/>
  <c r="F86" i="30"/>
  <c r="H86" i="30"/>
  <c r="I86" i="30"/>
  <c r="C86" i="30"/>
  <c r="E85" i="30"/>
  <c r="E84" i="30"/>
  <c r="E82" i="30"/>
  <c r="E80" i="30"/>
  <c r="E79" i="30"/>
  <c r="E78" i="30"/>
  <c r="E77" i="30"/>
  <c r="E76" i="30"/>
  <c r="E75" i="30"/>
  <c r="E74" i="30"/>
  <c r="E73" i="30"/>
  <c r="E72" i="30"/>
  <c r="E71" i="30"/>
  <c r="E70" i="30"/>
  <c r="E69" i="30"/>
  <c r="E65" i="30"/>
  <c r="E64" i="30"/>
  <c r="E63" i="30"/>
  <c r="E62" i="30"/>
  <c r="E60" i="30"/>
  <c r="E59" i="30"/>
  <c r="E58" i="30"/>
  <c r="E57" i="30"/>
  <c r="E56" i="30"/>
  <c r="E55" i="30"/>
  <c r="E53" i="30"/>
  <c r="E52" i="30"/>
  <c r="E50" i="30"/>
  <c r="E49" i="30"/>
  <c r="E48" i="30"/>
  <c r="E47" i="30"/>
  <c r="E45" i="30"/>
  <c r="E43" i="30"/>
  <c r="E42" i="30"/>
  <c r="E41" i="30"/>
  <c r="E40" i="30"/>
  <c r="E39" i="30"/>
  <c r="E37" i="30"/>
  <c r="E33" i="30"/>
  <c r="E32" i="30"/>
  <c r="E30" i="30"/>
  <c r="E29" i="30"/>
  <c r="E28" i="30"/>
  <c r="E27" i="30"/>
  <c r="E24" i="30"/>
  <c r="E23" i="30"/>
  <c r="E22" i="30" s="1"/>
  <c r="E21" i="30"/>
  <c r="E20" i="30"/>
  <c r="E18" i="30"/>
  <c r="G17" i="30"/>
  <c r="K17" i="30" s="1"/>
  <c r="G18" i="30"/>
  <c r="J18" i="30"/>
  <c r="J17" i="30"/>
  <c r="E17" i="30"/>
  <c r="C16" i="30"/>
  <c r="G16" i="35"/>
  <c r="J16" i="35"/>
  <c r="J15" i="35" s="1"/>
  <c r="K16" i="35"/>
  <c r="C86" i="35"/>
  <c r="C83" i="35"/>
  <c r="C81" i="35"/>
  <c r="C68" i="35"/>
  <c r="C66" i="35"/>
  <c r="C61" i="35"/>
  <c r="C54" i="35"/>
  <c r="C51" i="35"/>
  <c r="C46" i="35"/>
  <c r="C44" i="35"/>
  <c r="C36" i="35"/>
  <c r="D36" i="35"/>
  <c r="C38" i="35"/>
  <c r="C31" i="35"/>
  <c r="C26" i="35"/>
  <c r="C22" i="35"/>
  <c r="C16" i="35"/>
  <c r="C12" i="35"/>
  <c r="F31" i="35"/>
  <c r="D86" i="35"/>
  <c r="K85" i="35"/>
  <c r="H85" i="35"/>
  <c r="K84" i="35"/>
  <c r="H84" i="35"/>
  <c r="D83" i="35"/>
  <c r="K82" i="35"/>
  <c r="H82" i="35"/>
  <c r="D81" i="35"/>
  <c r="K80" i="35"/>
  <c r="H80" i="35"/>
  <c r="K79" i="35"/>
  <c r="H79" i="35"/>
  <c r="K78" i="35"/>
  <c r="H78" i="35"/>
  <c r="K77" i="35"/>
  <c r="H77" i="35"/>
  <c r="K76" i="35"/>
  <c r="H76" i="35"/>
  <c r="K75" i="35"/>
  <c r="H75" i="35"/>
  <c r="K74" i="35"/>
  <c r="H74" i="35"/>
  <c r="K73" i="35"/>
  <c r="H73" i="35"/>
  <c r="K72" i="35"/>
  <c r="H72" i="35"/>
  <c r="K71" i="35"/>
  <c r="H71" i="35"/>
  <c r="K70" i="35"/>
  <c r="H70" i="35"/>
  <c r="K69" i="35"/>
  <c r="H69" i="35"/>
  <c r="M68" i="35"/>
  <c r="M67" i="35" s="1"/>
  <c r="D68" i="35"/>
  <c r="D67" i="35"/>
  <c r="J66" i="35"/>
  <c r="I66" i="35"/>
  <c r="I87" i="35" s="1"/>
  <c r="G66" i="35"/>
  <c r="G87" i="35" s="1"/>
  <c r="D66" i="35"/>
  <c r="D87" i="35" s="1"/>
  <c r="K65" i="35"/>
  <c r="H65" i="35"/>
  <c r="K64" i="35"/>
  <c r="H64" i="35"/>
  <c r="K63" i="35"/>
  <c r="H63" i="35"/>
  <c r="K62" i="35"/>
  <c r="H62" i="35"/>
  <c r="K61" i="35"/>
  <c r="J61" i="35"/>
  <c r="I61" i="35"/>
  <c r="G61" i="35"/>
  <c r="E61" i="35"/>
  <c r="D61" i="35"/>
  <c r="K60" i="35"/>
  <c r="H60" i="35"/>
  <c r="K59" i="35"/>
  <c r="H59" i="35"/>
  <c r="K58" i="35"/>
  <c r="H58" i="35"/>
  <c r="K57" i="35"/>
  <c r="H57" i="35"/>
  <c r="K56" i="35"/>
  <c r="H56" i="35"/>
  <c r="K55" i="35"/>
  <c r="K54" i="35" s="1"/>
  <c r="H55" i="35"/>
  <c r="J54" i="35"/>
  <c r="I54" i="35"/>
  <c r="G54" i="35"/>
  <c r="E54" i="35"/>
  <c r="D54" i="35"/>
  <c r="K53" i="35"/>
  <c r="H53" i="35"/>
  <c r="L51" i="35"/>
  <c r="K52" i="35"/>
  <c r="H52" i="35"/>
  <c r="F51" i="35"/>
  <c r="K51" i="35"/>
  <c r="J51" i="35"/>
  <c r="I51" i="35"/>
  <c r="H51" i="35"/>
  <c r="G51" i="35"/>
  <c r="E51" i="35"/>
  <c r="D51" i="35"/>
  <c r="K50" i="35"/>
  <c r="H50" i="35"/>
  <c r="K49" i="35"/>
  <c r="H49" i="35"/>
  <c r="K48" i="35"/>
  <c r="H48" i="35"/>
  <c r="K47" i="35"/>
  <c r="H47" i="35"/>
  <c r="F46" i="35"/>
  <c r="L46" i="35"/>
  <c r="K46" i="35"/>
  <c r="J46" i="35"/>
  <c r="I46" i="35"/>
  <c r="H46" i="35"/>
  <c r="G46" i="35"/>
  <c r="E46" i="35"/>
  <c r="D46" i="35"/>
  <c r="K45" i="35"/>
  <c r="H45" i="35"/>
  <c r="L44" i="35" s="1"/>
  <c r="K44" i="35"/>
  <c r="J44" i="35"/>
  <c r="I44" i="35"/>
  <c r="I36" i="35" s="1"/>
  <c r="G44" i="35"/>
  <c r="E44" i="35"/>
  <c r="E36" i="35" s="1"/>
  <c r="D44" i="35"/>
  <c r="K43" i="35"/>
  <c r="H43" i="35"/>
  <c r="K42" i="35"/>
  <c r="H42" i="35"/>
  <c r="K41" i="35"/>
  <c r="H41" i="35"/>
  <c r="K40" i="35"/>
  <c r="H40" i="35"/>
  <c r="K39" i="35"/>
  <c r="K38" i="35" s="1"/>
  <c r="K36" i="35" s="1"/>
  <c r="H39" i="35"/>
  <c r="J38" i="35"/>
  <c r="J36" i="35" s="1"/>
  <c r="I38" i="35"/>
  <c r="G38" i="35"/>
  <c r="E38" i="35"/>
  <c r="D38" i="35"/>
  <c r="K37" i="35"/>
  <c r="H37" i="35"/>
  <c r="G36" i="35"/>
  <c r="K33" i="35"/>
  <c r="H33" i="35"/>
  <c r="K32" i="35"/>
  <c r="H32" i="35"/>
  <c r="K31" i="35"/>
  <c r="J31" i="35"/>
  <c r="I31" i="35"/>
  <c r="H31" i="35"/>
  <c r="G31" i="35"/>
  <c r="E31" i="35"/>
  <c r="D31" i="35"/>
  <c r="K30" i="35"/>
  <c r="H30" i="35"/>
  <c r="K29" i="35"/>
  <c r="H29" i="35"/>
  <c r="K28" i="35"/>
  <c r="K26" i="35" s="1"/>
  <c r="H28" i="35"/>
  <c r="K27" i="35"/>
  <c r="J26" i="35"/>
  <c r="I26" i="35"/>
  <c r="I25" i="35" s="1"/>
  <c r="G25" i="35"/>
  <c r="E26" i="35"/>
  <c r="D26" i="35"/>
  <c r="K24" i="35"/>
  <c r="H24" i="35"/>
  <c r="L24" i="35" s="1"/>
  <c r="K23" i="35"/>
  <c r="H23" i="35"/>
  <c r="H22" i="35" s="1"/>
  <c r="D22" i="35"/>
  <c r="K21" i="35"/>
  <c r="H21" i="35"/>
  <c r="K20" i="35"/>
  <c r="H20" i="35"/>
  <c r="K18" i="35"/>
  <c r="H18" i="35"/>
  <c r="I16" i="35"/>
  <c r="I15" i="35" s="1"/>
  <c r="H16" i="35"/>
  <c r="G15" i="35"/>
  <c r="D16" i="35"/>
  <c r="K13" i="35"/>
  <c r="H13" i="35"/>
  <c r="F13" i="35"/>
  <c r="K12" i="35"/>
  <c r="J12" i="35"/>
  <c r="I12" i="35"/>
  <c r="G12" i="35"/>
  <c r="F12" i="35"/>
  <c r="E12" i="35"/>
  <c r="D12" i="35"/>
  <c r="E15" i="35" l="1"/>
  <c r="H15" i="35"/>
  <c r="C15" i="35"/>
  <c r="L31" i="35"/>
  <c r="F54" i="35"/>
  <c r="F26" i="35"/>
  <c r="F25" i="35" s="1"/>
  <c r="E86" i="30"/>
  <c r="K25" i="35"/>
  <c r="L28" i="35"/>
  <c r="L26" i="35" s="1"/>
  <c r="J25" i="35"/>
  <c r="J14" i="35" s="1"/>
  <c r="J11" i="35" s="1"/>
  <c r="J10" i="35" s="1"/>
  <c r="G14" i="35"/>
  <c r="G11" i="35" s="1"/>
  <c r="G10" i="35" s="1"/>
  <c r="F15" i="35"/>
  <c r="J87" i="35"/>
  <c r="L83" i="35"/>
  <c r="L61" i="35"/>
  <c r="E16" i="30"/>
  <c r="E15" i="30" s="1"/>
  <c r="C87" i="35"/>
  <c r="K15" i="35"/>
  <c r="C67" i="35"/>
  <c r="C25" i="35"/>
  <c r="E25" i="35"/>
  <c r="E14" i="35" s="1"/>
  <c r="E11" i="35" s="1"/>
  <c r="E10" i="35" s="1"/>
  <c r="D15" i="35"/>
  <c r="D25" i="35"/>
  <c r="F36" i="35"/>
  <c r="K66" i="35"/>
  <c r="K87" i="35" s="1"/>
  <c r="I14" i="35"/>
  <c r="I11" i="35" s="1"/>
  <c r="I10" i="35" s="1"/>
  <c r="F66" i="35"/>
  <c r="F87" i="35" s="1"/>
  <c r="H66" i="35"/>
  <c r="H87" i="35" s="1"/>
  <c r="L38" i="35"/>
  <c r="L36" i="35" s="1"/>
  <c r="L22" i="35"/>
  <c r="L68" i="35"/>
  <c r="L54" i="35"/>
  <c r="H12" i="35"/>
  <c r="L13" i="35"/>
  <c r="H38" i="35"/>
  <c r="H36" i="35" s="1"/>
  <c r="H54" i="35"/>
  <c r="H26" i="35"/>
  <c r="H44" i="35"/>
  <c r="H61" i="35"/>
  <c r="C14" i="35" l="1"/>
  <c r="C11" i="35" s="1"/>
  <c r="C10" i="35" s="1"/>
  <c r="D14" i="35"/>
  <c r="D11" i="35" s="1"/>
  <c r="D10" i="35" s="1"/>
  <c r="K14" i="35"/>
  <c r="K11" i="35" s="1"/>
  <c r="K10" i="35" s="1"/>
  <c r="F14" i="35"/>
  <c r="F11" i="35" s="1"/>
  <c r="F10" i="35" s="1"/>
  <c r="L16" i="35"/>
  <c r="L15" i="35" s="1"/>
  <c r="H25" i="35"/>
  <c r="H14" i="35" s="1"/>
  <c r="H11" i="35" s="1"/>
  <c r="H10" i="35" s="1"/>
  <c r="L66" i="35"/>
  <c r="L87" i="35" s="1"/>
  <c r="L12" i="35"/>
  <c r="L25" i="35"/>
  <c r="J21" i="30"/>
  <c r="D66" i="30"/>
  <c r="D87" i="30" s="1"/>
  <c r="F66" i="30"/>
  <c r="F87" i="30" s="1"/>
  <c r="H66" i="30"/>
  <c r="H87" i="30" s="1"/>
  <c r="I66" i="30"/>
  <c r="I87" i="30" s="1"/>
  <c r="J85" i="30"/>
  <c r="G85" i="30"/>
  <c r="J84" i="30"/>
  <c r="G84" i="30"/>
  <c r="J82" i="30"/>
  <c r="G82" i="30"/>
  <c r="J80" i="30"/>
  <c r="G80" i="30"/>
  <c r="K80" i="30" s="1"/>
  <c r="J79" i="30"/>
  <c r="G79" i="30"/>
  <c r="J78" i="30"/>
  <c r="G78" i="30"/>
  <c r="K78" i="30" s="1"/>
  <c r="J77" i="30"/>
  <c r="G77" i="30"/>
  <c r="K77" i="30" s="1"/>
  <c r="J76" i="30"/>
  <c r="G76" i="30"/>
  <c r="J75" i="30"/>
  <c r="G75" i="30"/>
  <c r="J74" i="30"/>
  <c r="G74" i="30"/>
  <c r="J73" i="30"/>
  <c r="G73" i="30"/>
  <c r="J72" i="30"/>
  <c r="G72" i="30"/>
  <c r="K72" i="30" s="1"/>
  <c r="J71" i="30"/>
  <c r="G71" i="30"/>
  <c r="J70" i="30"/>
  <c r="G70" i="30"/>
  <c r="J69" i="30"/>
  <c r="G69" i="30"/>
  <c r="J65" i="30"/>
  <c r="G65" i="30"/>
  <c r="J64" i="30"/>
  <c r="G64" i="30"/>
  <c r="J63" i="30"/>
  <c r="G63" i="30"/>
  <c r="J62" i="30"/>
  <c r="J61" i="30" s="1"/>
  <c r="G62" i="30"/>
  <c r="E61" i="30"/>
  <c r="J60" i="30"/>
  <c r="G60" i="30"/>
  <c r="J59" i="30"/>
  <c r="G59" i="30"/>
  <c r="J58" i="30"/>
  <c r="G58" i="30"/>
  <c r="J57" i="30"/>
  <c r="G57" i="30"/>
  <c r="J56" i="30"/>
  <c r="G56" i="30"/>
  <c r="J55" i="30"/>
  <c r="G55" i="30"/>
  <c r="E54" i="30"/>
  <c r="J53" i="30"/>
  <c r="G53" i="30"/>
  <c r="J52" i="30"/>
  <c r="G52" i="30"/>
  <c r="E51" i="30"/>
  <c r="J50" i="30"/>
  <c r="G50" i="30"/>
  <c r="J49" i="30"/>
  <c r="G49" i="30"/>
  <c r="J48" i="30"/>
  <c r="G48" i="30"/>
  <c r="J47" i="30"/>
  <c r="J46" i="30" s="1"/>
  <c r="G47" i="30"/>
  <c r="G46" i="30" s="1"/>
  <c r="E46" i="30"/>
  <c r="J45" i="30"/>
  <c r="J44" i="30" s="1"/>
  <c r="G45" i="30"/>
  <c r="E44" i="30"/>
  <c r="J43" i="30"/>
  <c r="G43" i="30"/>
  <c r="J42" i="30"/>
  <c r="K42" i="30" s="1"/>
  <c r="G42" i="30"/>
  <c r="J41" i="30"/>
  <c r="K41" i="30" s="1"/>
  <c r="G41" i="30"/>
  <c r="J40" i="30"/>
  <c r="G40" i="30"/>
  <c r="J39" i="30"/>
  <c r="G39" i="30"/>
  <c r="E38" i="30"/>
  <c r="E36" i="30" s="1"/>
  <c r="J37" i="30"/>
  <c r="G37" i="30"/>
  <c r="K37" i="30" s="1"/>
  <c r="J33" i="30"/>
  <c r="G33" i="30"/>
  <c r="J32" i="30"/>
  <c r="G32" i="30"/>
  <c r="E31" i="30"/>
  <c r="J30" i="30"/>
  <c r="G30" i="30"/>
  <c r="J29" i="30"/>
  <c r="G29" i="30"/>
  <c r="J28" i="30"/>
  <c r="G28" i="30"/>
  <c r="J27" i="30"/>
  <c r="G27" i="30"/>
  <c r="E26" i="30"/>
  <c r="J24" i="30"/>
  <c r="G24" i="30"/>
  <c r="J23" i="30"/>
  <c r="G23" i="30"/>
  <c r="G21" i="30"/>
  <c r="J20" i="30"/>
  <c r="G20" i="30"/>
  <c r="D61" i="30"/>
  <c r="F61" i="30"/>
  <c r="H61" i="30"/>
  <c r="I61" i="30"/>
  <c r="D54" i="30"/>
  <c r="F54" i="30"/>
  <c r="G54" i="30"/>
  <c r="H54" i="30"/>
  <c r="I54" i="30"/>
  <c r="D51" i="30"/>
  <c r="F51" i="30"/>
  <c r="H51" i="30"/>
  <c r="I51" i="30"/>
  <c r="J51" i="30"/>
  <c r="D46" i="30"/>
  <c r="F46" i="30"/>
  <c r="H46" i="30"/>
  <c r="I46" i="30"/>
  <c r="D38" i="30"/>
  <c r="F38" i="30"/>
  <c r="H38" i="30"/>
  <c r="I38" i="30"/>
  <c r="D44" i="30"/>
  <c r="F44" i="30"/>
  <c r="F36" i="30" s="1"/>
  <c r="G44" i="30"/>
  <c r="H44" i="30"/>
  <c r="I44" i="30"/>
  <c r="D31" i="30"/>
  <c r="F31" i="30"/>
  <c r="H31" i="30"/>
  <c r="I31" i="30"/>
  <c r="J31" i="30"/>
  <c r="D26" i="30"/>
  <c r="F26" i="30"/>
  <c r="H26" i="30"/>
  <c r="I26" i="30"/>
  <c r="D12" i="30"/>
  <c r="F12" i="30"/>
  <c r="H12" i="30"/>
  <c r="I12" i="30"/>
  <c r="D16" i="30"/>
  <c r="D15" i="30" s="1"/>
  <c r="F16" i="30"/>
  <c r="F15" i="30" s="1"/>
  <c r="H16" i="30"/>
  <c r="H15" i="30" s="1"/>
  <c r="I16" i="30"/>
  <c r="I15" i="30" s="1"/>
  <c r="J16" i="30"/>
  <c r="J13" i="30"/>
  <c r="J12" i="30" s="1"/>
  <c r="G13" i="30"/>
  <c r="K13" i="30" s="1"/>
  <c r="K12" i="30" s="1"/>
  <c r="E13" i="30"/>
  <c r="E12" i="30" s="1"/>
  <c r="J26" i="30" l="1"/>
  <c r="J54" i="30"/>
  <c r="G26" i="30"/>
  <c r="H36" i="30"/>
  <c r="H25" i="30" s="1"/>
  <c r="H14" i="30" s="1"/>
  <c r="H11" i="30" s="1"/>
  <c r="H10" i="30" s="1"/>
  <c r="K43" i="30"/>
  <c r="K24" i="30"/>
  <c r="K32" i="30"/>
  <c r="K31" i="30" s="1"/>
  <c r="K39" i="30"/>
  <c r="K45" i="30"/>
  <c r="K44" i="30" s="1"/>
  <c r="K49" i="30"/>
  <c r="K52" i="30"/>
  <c r="K51" i="30" s="1"/>
  <c r="K63" i="30"/>
  <c r="K61" i="30" s="1"/>
  <c r="K65" i="30"/>
  <c r="K70" i="30"/>
  <c r="K75" i="30"/>
  <c r="K85" i="30"/>
  <c r="G12" i="30"/>
  <c r="D36" i="30"/>
  <c r="J38" i="30"/>
  <c r="J36" i="30" s="1"/>
  <c r="J25" i="30" s="1"/>
  <c r="I36" i="30"/>
  <c r="K33" i="30"/>
  <c r="K40" i="30"/>
  <c r="K48" i="30"/>
  <c r="K50" i="30"/>
  <c r="K53" i="30"/>
  <c r="K62" i="30"/>
  <c r="K64" i="30"/>
  <c r="K76" i="30"/>
  <c r="K84" i="30"/>
  <c r="K69" i="30"/>
  <c r="G86" i="30"/>
  <c r="I25" i="30"/>
  <c r="I14" i="30" s="1"/>
  <c r="I11" i="30" s="1"/>
  <c r="I10" i="30" s="1"/>
  <c r="G31" i="30"/>
  <c r="G51" i="30"/>
  <c r="K28" i="30"/>
  <c r="K30" i="30"/>
  <c r="K56" i="30"/>
  <c r="K58" i="30"/>
  <c r="K60" i="30"/>
  <c r="J86" i="30"/>
  <c r="K71" i="30"/>
  <c r="K73" i="30"/>
  <c r="G38" i="30"/>
  <c r="G36" i="30" s="1"/>
  <c r="K23" i="30"/>
  <c r="K22" i="30" s="1"/>
  <c r="G22" i="30"/>
  <c r="K20" i="30"/>
  <c r="J22" i="30"/>
  <c r="J15" i="30" s="1"/>
  <c r="K27" i="30"/>
  <c r="K26" i="30" s="1"/>
  <c r="K29" i="30"/>
  <c r="K55" i="30"/>
  <c r="K57" i="30"/>
  <c r="K59" i="30"/>
  <c r="K74" i="30"/>
  <c r="K79" i="30"/>
  <c r="K82" i="30"/>
  <c r="L14" i="35"/>
  <c r="L11" i="35" s="1"/>
  <c r="L10" i="35" s="1"/>
  <c r="J66" i="30"/>
  <c r="G16" i="30"/>
  <c r="G15" i="30" s="1"/>
  <c r="K21" i="30"/>
  <c r="E66" i="30"/>
  <c r="E87" i="30" s="1"/>
  <c r="G66" i="30"/>
  <c r="G61" i="30"/>
  <c r="D25" i="30"/>
  <c r="K47" i="30"/>
  <c r="K46" i="30" s="1"/>
  <c r="E25" i="30"/>
  <c r="E14" i="30" s="1"/>
  <c r="E11" i="30" s="1"/>
  <c r="E10" i="30" s="1"/>
  <c r="F25" i="30"/>
  <c r="F14" i="30" s="1"/>
  <c r="F11" i="30" s="1"/>
  <c r="F10" i="30" s="1"/>
  <c r="K18" i="30"/>
  <c r="D14" i="30"/>
  <c r="D11" i="30" s="1"/>
  <c r="D10" i="30" s="1"/>
  <c r="C83" i="30"/>
  <c r="C81" i="30"/>
  <c r="L68" i="30"/>
  <c r="L67" i="30" s="1"/>
  <c r="C68" i="30"/>
  <c r="C66" i="30"/>
  <c r="C87" i="30" s="1"/>
  <c r="C61" i="30"/>
  <c r="C54" i="30"/>
  <c r="C51" i="30"/>
  <c r="C46" i="30"/>
  <c r="C44" i="30"/>
  <c r="C38" i="30"/>
  <c r="C31" i="30"/>
  <c r="C26" i="30"/>
  <c r="C19" i="30"/>
  <c r="C15" i="30" s="1"/>
  <c r="C12" i="30"/>
  <c r="K54" i="30" l="1"/>
  <c r="J87" i="30"/>
  <c r="J14" i="30"/>
  <c r="J11" i="30" s="1"/>
  <c r="J10" i="30" s="1"/>
  <c r="G25" i="30"/>
  <c r="G14" i="30" s="1"/>
  <c r="G11" i="30" s="1"/>
  <c r="G10" i="30" s="1"/>
  <c r="K38" i="30"/>
  <c r="K36" i="30" s="1"/>
  <c r="K25" i="30"/>
  <c r="G87" i="30"/>
  <c r="K86" i="30"/>
  <c r="K66" i="30"/>
  <c r="K16" i="30"/>
  <c r="C36" i="30"/>
  <c r="C25" i="30" s="1"/>
  <c r="C14" i="30" s="1"/>
  <c r="C11" i="30" s="1"/>
  <c r="C10" i="30" s="1"/>
  <c r="C67" i="30"/>
  <c r="K83" i="30"/>
  <c r="K15" i="30" l="1"/>
  <c r="K87" i="30"/>
  <c r="K68" i="30"/>
  <c r="K14" i="30" l="1"/>
  <c r="K11" i="30" s="1"/>
  <c r="K10" i="30" s="1"/>
  <c r="N84" i="13" l="1"/>
  <c r="D8" i="13" l="1"/>
  <c r="F8" i="13"/>
  <c r="G8" i="13"/>
  <c r="H8" i="13"/>
  <c r="I8" i="13"/>
  <c r="C8" i="13"/>
  <c r="E8" i="13" l="1"/>
  <c r="J8" i="13"/>
  <c r="K8" i="13" l="1"/>
</calcChain>
</file>

<file path=xl/sharedStrings.xml><?xml version="1.0" encoding="utf-8"?>
<sst xmlns="http://schemas.openxmlformats.org/spreadsheetml/2006/main" count="416" uniqueCount="242">
  <si>
    <t>ที่</t>
  </si>
  <si>
    <t>งบประมาณ</t>
  </si>
  <si>
    <t>(บาท)</t>
  </si>
  <si>
    <t>รวมงบประมาณทั้งสิ้น</t>
  </si>
  <si>
    <t>งบบริหารจัดการกองทุน</t>
  </si>
  <si>
    <t>1.2 งบดำเนินงาน</t>
  </si>
  <si>
    <t xml:space="preserve">     1.2.1 ค่าตอบแทน</t>
  </si>
  <si>
    <t xml:space="preserve">     1.2.2 ค่าใช้สอย</t>
  </si>
  <si>
    <t xml:space="preserve">  1) ค่าใช้จ่ายในการจัดประชุม</t>
  </si>
  <si>
    <t xml:space="preserve">  2) ค่าใช้จ่ายเดินทางไปราชการ</t>
  </si>
  <si>
    <t>กลั่นกรองและติดตามการดำเนินงานกองทุนฯ อำเภอ,</t>
  </si>
  <si>
    <t>จนท.พัฒนาชุมชน, คณะทำงานขับเคลื่อนกองทุนฯ ตำบล/</t>
  </si>
  <si>
    <t>เทศบาล, อาสาสมัครผู้ประสานงานกองทุนฯ หมู่บ้าน/ชุมชน</t>
  </si>
  <si>
    <t xml:space="preserve">  1) ค่าเบี้ยประชุมคณะอนุกรรมการบริหารกองทุนพัฒนา</t>
  </si>
  <si>
    <t>บทบาทสตรีระดับจังหวัด (อกส.จ.)</t>
  </si>
  <si>
    <t xml:space="preserve">  2) ค่าเบี้ยประชุมคณะอนุกรรมการกลั่นกรองและติดตาม</t>
  </si>
  <si>
    <t xml:space="preserve">  3) ค่าตอบแทนการปฏิบัติงานนอกเวลาสำหรับเจ้าหน้าที่</t>
  </si>
  <si>
    <t>และติดตามการดำเนินงานกองทุนพัฒนาบทบาทสตรีอำเภอ</t>
  </si>
  <si>
    <t xml:space="preserve">     1.2.3 ค่าวัสดุ</t>
  </si>
  <si>
    <t xml:space="preserve">     1.2.4 ค่าสาธารณูปโภค สำนักงานเลขานุการ อกส.จ.</t>
  </si>
  <si>
    <t>1.3 งบลงทุน</t>
  </si>
  <si>
    <t xml:space="preserve">       -</t>
  </si>
  <si>
    <t>ที่ปฏิบัติราชการในวันปกติและวันหยุดราชการ</t>
  </si>
  <si>
    <t xml:space="preserve">บริหารกองทุนฯ ระดับจังหวัด, เจ้าหน้าที่ พช.ผู้รับผิดชอบ, </t>
  </si>
  <si>
    <t>พนักงานกองทุน, คณะทำงานขับเคลื่อนกองทุนฯ จังหวัด</t>
  </si>
  <si>
    <t xml:space="preserve">  4) ค่าใช้จ่ายอื่นๆ</t>
  </si>
  <si>
    <t>การประเมินผลทุนหมุนเวียน</t>
  </si>
  <si>
    <t>บทบาทสตรีระดับจังหวัด</t>
  </si>
  <si>
    <t xml:space="preserve">การดำเนินงานกองทุนพัฒนาบทบาทสตรี </t>
  </si>
  <si>
    <t>(อำเภอละ 27,200 บาท)</t>
  </si>
  <si>
    <t xml:space="preserve">กองทุนพัฒนาบทบาทสตรีระดับจังหวัด </t>
  </si>
  <si>
    <t xml:space="preserve">กองทุนพัฒนาบทบาทสตรีจังหวัด </t>
  </si>
  <si>
    <t>พัฒนาบทบาทสตรีตำบล/เทศบาล (ตำบล/เทศบาลละ 4,000 บาท)</t>
  </si>
  <si>
    <t xml:space="preserve">  -วันปกติ   2 คน x 200 บาท x 24 วัน</t>
  </si>
  <si>
    <t xml:space="preserve">  -วันหยุด   2 คน x 420 บาท x 12 วัน</t>
  </si>
  <si>
    <t>(อำเภอละ 15,000 บาท)</t>
  </si>
  <si>
    <t>เงินอุดหนุน</t>
  </si>
  <si>
    <t>เงินทุนหมุนเวียน</t>
  </si>
  <si>
    <t xml:space="preserve">     (1.1) ประธาน  1,000  บาท/ครั้ง</t>
  </si>
  <si>
    <t xml:space="preserve">     (1.2) อนุกรรมการ  11  คนๆละ  500/ครั้ง</t>
  </si>
  <si>
    <t xml:space="preserve">     (2.1) ประธาน 500/ ครั้ง</t>
  </si>
  <si>
    <t xml:space="preserve">     (2.2) อนุกรรมการ  10 คนๆละ 300  บาท/ ครั้ง</t>
  </si>
  <si>
    <t xml:space="preserve">    (1.1) ค่าใช้จ่ายในการจัดประชุมคณะอนุกรรมการบริหาร</t>
  </si>
  <si>
    <t xml:space="preserve">    (1.2) ค่าใช้จ่ายในการจัดประชุมคณะทำงานขับเคลื่อน</t>
  </si>
  <si>
    <t xml:space="preserve">    (1.3) ค่าใช้จ่ายในการจัดประชุมคณะอนุกรรมการกลั่นกรอง</t>
  </si>
  <si>
    <t xml:space="preserve">    (1.4) ค่าใช้จ่ายในการจัดประชุมคณะทำงานขับเคลื่อนกองทุน</t>
  </si>
  <si>
    <t xml:space="preserve">    (2.1) ค่าใช้จ่ายเดินทางไปราชการของคณะอนุกรรมการ</t>
  </si>
  <si>
    <t xml:space="preserve">    (2.2) ค่าใช้จ่ายเดินทางไปราชการของคณะอนุกรรมการ</t>
  </si>
  <si>
    <t xml:space="preserve">    (4.1) ค่าใช้จ่ายในการพัฒนาระบบบริหารจัดการกองทุน และ</t>
  </si>
  <si>
    <t xml:space="preserve">    (4.2) ค่าใช้จ่ายในการขับเคลื่อนยุทธศาสตร์กองทุนฯ</t>
  </si>
  <si>
    <t xml:space="preserve">    (4.3) ค่าถ่ายเอกสาร สำหรับการดำเนินงานกองทุนพัฒนา</t>
  </si>
  <si>
    <t xml:space="preserve">  (1) ค่าวัสดุสำนักงาน, วัสดุคอมพิวเตอร์ สำนักงานเลขานุการ อกส.จ.</t>
  </si>
  <si>
    <t xml:space="preserve">  (2) ค่าวัสดุสำนักงาน, วัสดุคอมพิวเตอร์ สำนักงานเลขานุการ อกส.อ.</t>
  </si>
  <si>
    <t xml:space="preserve">  (3) ค่าซ่อมแซมครุภัณฑ์สำนักงาน</t>
  </si>
  <si>
    <t xml:space="preserve">  (3) ค่าบริการไปรษณีย์</t>
  </si>
  <si>
    <t xml:space="preserve">  (4) ค่าบริการสื่อสารและโทรคมนาคม</t>
  </si>
  <si>
    <t xml:space="preserve">  (5) ค่าธรรมเนียมธนาคาร </t>
  </si>
  <si>
    <t xml:space="preserve">  3) ค่าใช้จ่ายประชุม/ฝึกอบรม/สัมมนา (จังหวัด/อำเภอ)</t>
  </si>
  <si>
    <t>กองทุนพัฒนาบทบาทสตรีตามหลักธรรมาภิบาล</t>
  </si>
  <si>
    <t xml:space="preserve">    (3.1) โครงการประชุมเชิงปฏิบัติการคณะอนุกรรมการกลั่นกรอง</t>
  </si>
  <si>
    <t xml:space="preserve">    (3.2) โครงการส่งเสริมการพัฒนาศักยภาพการบริหารจัดการ</t>
  </si>
  <si>
    <t xml:space="preserve">    (3.4) โครงการประชุมเชิงปฏิบัติการด้านการส่งเสริมอาชีพ</t>
  </si>
  <si>
    <t>แก่คณะกรรมการเครือข่ายอาชีพสมาชิกกองทุนพัฒนาบทบาทสตรี</t>
  </si>
  <si>
    <t>ระดับอำเภอ</t>
  </si>
  <si>
    <t xml:space="preserve">    (3.5) โครงการเพิ่มประสิทธิภาพคณะทำงานขับเคลื่อนกองทุน</t>
  </si>
  <si>
    <t>พัฒนาบทบาทสตรีตำบล/เทศบาล/เทศบาลเมืองพัทยา และ</t>
  </si>
  <si>
    <t>อาสาสมัครผู้ประสานงานกองทุนพัฒนาบทบาทสตรี ในการขับเคลื่อน</t>
  </si>
  <si>
    <t>กองทุนพัฒนาบทบาทสตรี</t>
  </si>
  <si>
    <t xml:space="preserve">    (3.3) โครงการเพิ่มประสิทธิภาพด้านการบริหารกลุ่มอาชีพ</t>
  </si>
  <si>
    <t xml:space="preserve">แก่คณะกรรมการเครือข่ายอาชีพสมาชิกกองทุนพัฒนาบทบาทสตรีจังหวัด </t>
  </si>
  <si>
    <t>1.1 งบบุคลากร</t>
  </si>
  <si>
    <t xml:space="preserve">    (4.4) ค่าติดตั้งระบบมิเตอร์ไฟฟ้าและอุปกรณ์</t>
  </si>
  <si>
    <t xml:space="preserve">    (4.5) ปรับปรุงซ่อมแซมสำนักงาน</t>
  </si>
  <si>
    <t xml:space="preserve">  (6) ค่าน้ำ (กรณีแยกมิเตอร์น้ำ)</t>
  </si>
  <si>
    <t xml:space="preserve">  (1) ค่าไฟฟ้า (กรณีแยกมิเตอร์ไฟฟ้า)</t>
  </si>
  <si>
    <t xml:space="preserve">  (2) ค่าโทรศัพท์เคลื่อนที่ของสำนักงาน อกส.จ.</t>
  </si>
  <si>
    <t xml:space="preserve">  (7) ค่าโทรศัพท์สำนักงาน อกส.จ.</t>
  </si>
  <si>
    <t>โครงการ/กิจกรรม</t>
  </si>
  <si>
    <t>เบิกจ่ายแล้ว</t>
  </si>
  <si>
    <t>คงเหลือ</t>
  </si>
  <si>
    <t>ส่งคืน สกส.</t>
  </si>
  <si>
    <t xml:space="preserve">ได้รับจัดสรร </t>
  </si>
  <si>
    <t>ปีงบฯ 2561</t>
  </si>
  <si>
    <t>จำนวน</t>
  </si>
  <si>
    <t>คงเหลืองบฯ</t>
  </si>
  <si>
    <t>รวมเงิน</t>
  </si>
  <si>
    <t>(1)</t>
  </si>
  <si>
    <t>(2)</t>
  </si>
  <si>
    <t>(4)</t>
  </si>
  <si>
    <t>(1) - (2) = (3)</t>
  </si>
  <si>
    <t>(3) - (4)</t>
  </si>
  <si>
    <t>มิ.ย. 61</t>
  </si>
  <si>
    <t>ก.ค. 61</t>
  </si>
  <si>
    <t>ส.ค. 61</t>
  </si>
  <si>
    <t>ก.ย. 61</t>
  </si>
  <si>
    <t>แผนการเบิกจ่ายงบประมาณกองทุนพัฒนาบทบาทสตรี ประจำปีงบประมาณ พ.ศ. 2561</t>
  </si>
  <si>
    <t>แผนการใช้จ่ายเงินคงเหลือ (มิ.ย. - ก.ย. 2561) (3)</t>
  </si>
  <si>
    <t>รวม (มิย.-กย. 61)</t>
  </si>
  <si>
    <t xml:space="preserve">   ครุภัณฑ์สำนักงาน (ตู้เก็บเอกสาร)</t>
  </si>
  <si>
    <t>สำนักงานเลขานุการคณะอนุกรรมการบริหารกองทุนพัฒนาบทบาทสตรีระดับจังหวัด จังหวัด....................</t>
  </si>
  <si>
    <t xml:space="preserve">  (1) ค่าใช้จ่ายในการจัดประชุม</t>
  </si>
  <si>
    <t xml:space="preserve">    (2.2) ค่าใช้จ่ายเดินทางไปราชการของ</t>
  </si>
  <si>
    <t xml:space="preserve">       - ค่าซ่อมแซมครุภัณฑ์ สนง.เลขานุการ อกส.จ.</t>
  </si>
  <si>
    <t xml:space="preserve">  (4) ค่าซ่อมแซมครุภัณฑ์สำนักงาน</t>
  </si>
  <si>
    <t xml:space="preserve">  (2) ค่าน้ำ (กรณีแยกมิเตอร์น้ำ)</t>
  </si>
  <si>
    <t xml:space="preserve">  (4) ค่าโทรศัพท์เคลื่อนที่ สนง.เลขานุการ อกส.จ.</t>
  </si>
  <si>
    <t xml:space="preserve">  (5) ค่าบริการไปรษณีย์</t>
  </si>
  <si>
    <t xml:space="preserve">     - ครุภัณฑ์สำนักงาน </t>
  </si>
  <si>
    <t xml:space="preserve">  (6) ค่าธรรมเนียมธนาคาร (การทำธุรกรรมทางการเงินของกองทุนฯ)</t>
  </si>
  <si>
    <t xml:space="preserve">  (6) ค่าใช้จ่ายในการขับเคลื่อนยุทธศาสตร์กองทุนฯ</t>
  </si>
  <si>
    <t xml:space="preserve">     - ปรับปรุงสำนักงาน </t>
  </si>
  <si>
    <t xml:space="preserve">     (1.1) ประธาน  1,250  บาท/ครั้ง</t>
  </si>
  <si>
    <t xml:space="preserve">     (1.2) อนุกรรมการ  11  คนๆ ละ 1,000/ครั้ง</t>
  </si>
  <si>
    <t xml:space="preserve">     (2.1) ประธาน 625 บาท/ครั้ง</t>
  </si>
  <si>
    <t xml:space="preserve">     (2.2) อนุกรรมการ  10 คนๆ ละ 500 บาท/ครั้ง</t>
  </si>
  <si>
    <t>ได้รับจัดสรร</t>
  </si>
  <si>
    <t xml:space="preserve">  -วันปกติ </t>
  </si>
  <si>
    <t xml:space="preserve">  -วันหยุด  </t>
  </si>
  <si>
    <t xml:space="preserve">    (3.4) โครงการส่งเสริมเยาวสตรีสู่ผู้นำสตรีรุ่นใหม่ระดับจังหวัด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</si>
  <si>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</si>
  <si>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</t>
  </si>
  <si>
    <t xml:space="preserve">  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</si>
  <si>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(1.1) ค่าใช้จ่ายในการจัดประชุมคณะอนุกรรมการบริหารกองทุนพัฒนาบทบาทสตรีระดับจังหวัด </t>
  </si>
  <si>
    <t xml:space="preserve">    (1.2) ค่าใช้จ่ายในการจัดประชุมคณะทำงานขับเคลื่อนกองทุนพัฒนาบทบาทสตรีจังหวัด </t>
  </si>
  <si>
    <t xml:space="preserve">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</t>
  </si>
  <si>
    <t xml:space="preserve">    (1.4) ค่าใช้จ่ายในการจัดประชุมคณะทำงานขับเคลื่อนกองทุนพัฒนาบทบาทสตรีตำบล/เทศบาล</t>
  </si>
  <si>
    <t xml:space="preserve">    (2.1) ค่าใช้จ่ายเดินทางไปราชการของคณะอนุกรรมการบริหารกองทุนฯ ระดับจังหวัด, คณะทำงานติดตามหนี้กองทุนฯ, เจ้าหน้าที่ พช. ผู้รับผิดชอบ/ได้รับมอบหมาย, พนักงานกองทุน, คณะทำงานขับเคลื่อนกองทุนฯ จังหวัด</t>
  </si>
  <si>
    <t xml:space="preserve">          - คณะอนุกรรมการกลั่นกรองและติดตามการดำเนินงานกองทุนฯ  อำเภอ, คณะทำงานติดตามหนี้กองทุน, เจ้าหน้าที่ พช. ผู้รับผิดชอบ/ได้รับมอบหมาย (เฉลี่ย อ.ละ 10,000 บาท)</t>
  </si>
  <si>
    <t xml:space="preserve">    (3.1) โครงการผลิตสื่อประชาสัมพันธ์การดำเนินงานกองทุนพัฒนาบทบาทสตรี</t>
  </si>
  <si>
    <t xml:space="preserve">    (3.2) โครงการเพิ่มประสิทธิภาพการปฏิบัติงานกองทุนพัฒนาบทบาทสตรีแก่กลไกขับเคลื่อนกองทุนพัฒนาบทบาทสตรี</t>
  </si>
  <si>
    <t xml:space="preserve">    (3.3) โครงการพัฒนาทักษะอาชีพแก่สมาชิกกองทุนพัฒนาบทบาทสตรี</t>
  </si>
  <si>
    <t xml:space="preserve">    (3.5) โครงการส่งเสริมช่องทางการตลาดผลิตภัณฑ์กลุ่มอาชีพสมาชิกกองทุนพัฒนาบทบาทสตรี</t>
  </si>
  <si>
    <t xml:space="preserve">          - คณะทำงานขับเคลื่อนกองทุนฯ ตำบล/เทศบาล, อาสาสมัครผู้ประสานงานกองทุนพัฒนาบทบาทสตรีหมู่บ้าน/ชุมชน 
(เฉลี่ย อ.ละ 5,000 บาท)</t>
  </si>
  <si>
    <t xml:space="preserve">  (5) ค่าใช้จ่ายในการพัฒนาระบบบริหารจัดการกองทุนและการประเมินผลทุนหมุนเวียน</t>
  </si>
  <si>
    <t xml:space="preserve">  (7) ค่าถ่ายเอกสารสำหรับการดำเนินงานกองทุนพัฒนาบทบาทสตรีระดับจังหวัด</t>
  </si>
  <si>
    <t xml:space="preserve">  (3) ค่าโทรศัพท์ สนง.เลขานุการ อกส.จ. และค่าบริการสื่อสารโทรคมนาคม</t>
  </si>
  <si>
    <t xml:space="preserve">  (2) ค่าใช้จ่ายเดินทางไปราชการ</t>
  </si>
  <si>
    <t xml:space="preserve">  (3) ค่าใช้จ่ายประชุม/ฝึกอบรม/สัมมนา/โครงการ (จังหวัด/อำเภอ)</t>
  </si>
  <si>
    <t xml:space="preserve">    (3.6) โครงการเชิดชูเกียรติคนกองทุนพัฒนาบทบาทสตรี ประจำปี 2564</t>
  </si>
  <si>
    <r>
      <t xml:space="preserve">   </t>
    </r>
    <r>
      <rPr>
        <b/>
        <sz val="14"/>
        <rFont val="TH SarabunPSK"/>
        <family val="2"/>
      </rPr>
      <t xml:space="preserve">  กิจกรรมที่ 1 </t>
    </r>
    <r>
      <rPr>
        <sz val="14"/>
        <rFont val="TH SarabunPSK"/>
        <family val="2"/>
      </rPr>
      <t>เพิ่มประสิทธิภาพการปฏิบัติงานกองทุนพัฒนาบทบาทสตรีแก่กลไกขับเคลื่อนกองทุนพัฒนาบทบาทสตรีระดับอำเภอ</t>
    </r>
  </si>
  <si>
    <r>
      <t xml:space="preserve"> </t>
    </r>
    <r>
      <rPr>
        <b/>
        <sz val="14"/>
        <rFont val="TH SarabunPSK"/>
        <family val="2"/>
      </rPr>
      <t xml:space="preserve">    กิจกรรมที่ 2</t>
    </r>
    <r>
      <rPr>
        <sz val="14"/>
        <rFont val="TH SarabunPSK"/>
        <family val="2"/>
      </rPr>
      <t xml:space="preserve"> เพิ่มประสิทธิภาพการปฏิบัติงานกองทุนพัฒนาบทบาทสตรีแก่กลไกขับเคลื่อนกองทุนพัฒนาบทบาทสตรีระดับจังหวัด</t>
    </r>
  </si>
  <si>
    <r>
      <rPr>
        <b/>
        <sz val="14"/>
        <rFont val="TH SarabunPSK"/>
        <family val="2"/>
      </rPr>
      <t xml:space="preserve">      กิจกรรมที่ 1 </t>
    </r>
    <r>
      <rPr>
        <sz val="14"/>
        <rFont val="TH SarabunPSK"/>
        <family val="2"/>
      </rPr>
      <t>การคัดเลือกคนกองทุนพัฒนาบทบาทสตรีดีเด่นระดับจังหวัด</t>
    </r>
  </si>
  <si>
    <t xml:space="preserve">งบประมาณที่ได้รับจัดสรรเพิ่มเติมระหว่างปี </t>
  </si>
  <si>
    <t>4.1 งบประมาณโครงการ/กิจกรรม ส่วนกลาง (สกส.)</t>
  </si>
  <si>
    <r>
      <t xml:space="preserve">(11) มหกรรมกองทุนพัฒนาบทบาทสตรี </t>
    </r>
    <r>
      <rPr>
        <sz val="13"/>
        <rFont val="TH SarabunIT๙"/>
        <family val="2"/>
      </rPr>
      <t>2020</t>
    </r>
    <r>
      <rPr>
        <sz val="13"/>
        <rFont val="TH SarabunPSK"/>
        <family val="2"/>
      </rPr>
      <t xml:space="preserve"> (Thai Women Fund Fair 2020)</t>
    </r>
  </si>
  <si>
    <t xml:space="preserve">  (2) โครงการประชุมการเสริมสร้างความรู้ในการขับเคลื่อนการดำเนินงานกองทุนพัฒนาบทบาทสตรี สำหรับพัฒนาการจังหวัด</t>
  </si>
  <si>
    <t xml:space="preserve">  (3) โครงการประชุมสร้างความรู้ความเข้าใจการดำเนินงานแก่บุคลากรใหม่ของกองทุนพัฒนาบทบาทสตรี ประจำปีงบประมาณ พ.ศ. 2564</t>
  </si>
  <si>
    <t xml:space="preserve">  (4) โครงการประชุมเชิงปฏิบัติการการพัฒนาบุคลากรให้มีประสิทธิภาพในการบริหารงานกองทุนพัฒนาบทบาทสตรี</t>
  </si>
  <si>
    <t xml:space="preserve">  (6) โครงการประชุมเชิงปฏิบัติการทบทวนความรู้ด้านกฎหมายในการดำเนินงานกองทุนพัฒนาบทบาทสตรี</t>
  </si>
  <si>
    <t xml:space="preserve">  (7) โครงการประชุมเชิงปฏิบัติการคณะทำงานเครือข่ายขับเคลื่อนกองทุนพัฒนาบทบาทสตรีระดับภาค</t>
  </si>
  <si>
    <t xml:space="preserve">  (8) โครงการประชุมเชิงปฏิบัติการคณะทำงานเครือข่ายขับเคลื่อนกองทุนพัฒนาบทบาทสตรีระดับประเทศ</t>
  </si>
  <si>
    <t xml:space="preserve">  (9) โครงการส่งเสริมเยาวสตรีสู่ผู้นำสตรีรุ่นใหม่</t>
  </si>
  <si>
    <t xml:space="preserve"> (10) โครงการเชิดชูเกียรติคนกองทุนพัฒนาบทบาทสตรี ประจำปี 2564</t>
  </si>
  <si>
    <t xml:space="preserve">  (5) โครงการประชุมเชิงปฏิบัติการทบทวนและขับเคลื่อนแผนยุทธศาสตร์          การบริหารทรัพยากรบุคคล</t>
  </si>
  <si>
    <t>4.2 ค่าใช้จ่ายในการดำเนินคดีตามกฎหมาย</t>
  </si>
  <si>
    <t>4.3 ค่าใช้จ่ายอื่น ๆ</t>
  </si>
  <si>
    <t xml:space="preserve">  - ค่าใช้จ่ายในการดำเนินคดีตามกฎหมาย</t>
  </si>
  <si>
    <t xml:space="preserve">  (2) ...................</t>
  </si>
  <si>
    <t>รวมงบประมาณจัดสรรเพิ่มเติม</t>
  </si>
  <si>
    <t xml:space="preserve">  (1) โครงการประชุมเชิงปฏิบัติการทบทวนแผนปฏิบัติราชการระยะยาว 3 ปี (พ.ศ. 2563 - 2565) กองทุนพัฒนาบทบาทสตรี และจัดทำแผนปฏิบัติการ ประจำปีบัญชี 2565 กองทุนพัฒนาบทบาทสตรี</t>
  </si>
  <si>
    <t>จากที่ได้รับ</t>
  </si>
  <si>
    <t xml:space="preserve">
ไตรมาส 1 - 2
</t>
  </si>
  <si>
    <t xml:space="preserve">  (1) ...................
</t>
  </si>
  <si>
    <t xml:space="preserve">ผู้ประสานงาน   :  </t>
  </si>
  <si>
    <t>น.ส.กัลยกร ศรีชุมจันทร์</t>
  </si>
  <si>
    <t xml:space="preserve">น.ส.สมธัญ  เล็กเซ้ง   </t>
  </si>
  <si>
    <t>02-141-3066</t>
  </si>
  <si>
    <t>02-141-3075</t>
  </si>
  <si>
    <t>ขอบคุณค่ะ</t>
  </si>
  <si>
    <t>(12) โครงการกองทุนพัฒนาบทบาทสตรี สร้างพลังสตรี สร้างความสุข 
สร้างรายได้สู่ชุมชน</t>
  </si>
  <si>
    <t>รวมงบประมาณทั้งสิ้น (งบฯ ตามแผน+งบจัดสรรเพิ่มเติม)</t>
  </si>
  <si>
    <t>รวมงบประมาณ (งบฯ ตามแผน)</t>
  </si>
  <si>
    <t>ผลการเบิก-จ่าย</t>
  </si>
  <si>
    <t>จัดสรร</t>
  </si>
  <si>
    <t>ในไตรมาส 1-2</t>
  </si>
  <si>
    <t>สะสมยกมา</t>
  </si>
  <si>
    <t>จากเดือนที่แล้ว</t>
  </si>
  <si>
    <t>รายงานผลการเบิกจ่ายงบประมาณตามแผนการดำเนินงานและแผนการใช้จ่ายงบประมาณกองทุนพัฒนาบทบาทสตรี ประจำปีงบประมาณ พ.ศ. 2564</t>
  </si>
  <si>
    <t>(6)</t>
  </si>
  <si>
    <r>
      <rPr>
        <b/>
        <sz val="16"/>
        <color rgb="FFFF0000"/>
        <rFont val="TH SarabunPSK"/>
        <family val="2"/>
      </rPr>
      <t>*</t>
    </r>
    <r>
      <rPr>
        <b/>
        <sz val="16"/>
        <color theme="1"/>
        <rFont val="TH SarabunPSK"/>
        <family val="2"/>
      </rPr>
      <t xml:space="preserve">หมายเหตุ </t>
    </r>
    <r>
      <rPr>
        <b/>
        <sz val="13"/>
        <color theme="1"/>
        <rFont val="TH SarabunPSK"/>
        <family val="2"/>
      </rPr>
      <t xml:space="preserve">
กรณีเบิกจ่ายมากกว่างบฯ 
ที่จัดสรร ระบุ
ถัวมาจากรายการใด
จำนวนเงิน (บาท)</t>
    </r>
  </si>
  <si>
    <t>เงินส่งคืน สกส.</t>
  </si>
  <si>
    <t>ส่งคืน</t>
  </si>
  <si>
    <t>ส่งคืนสะสม</t>
  </si>
  <si>
    <t>ถึงเดือน</t>
  </si>
  <si>
    <t>การเบิก-จ่าย</t>
  </si>
  <si>
    <t>เบิก-จ่ายสะสม</t>
  </si>
  <si>
    <t xml:space="preserve">ในเดือน (ระบุ)
</t>
  </si>
  <si>
    <t>ในเดือน (ระบุ)</t>
  </si>
  <si>
    <t>(7)</t>
  </si>
  <si>
    <t>(5) = (2)+(4)</t>
  </si>
  <si>
    <t>(8) = (6)+(7)</t>
  </si>
  <si>
    <t>(9) = (1)-(5)-(8)</t>
  </si>
  <si>
    <t>ประจำเดือน..............................................</t>
  </si>
  <si>
    <t>คำอธิบาย</t>
  </si>
  <si>
    <t>เดือน..................</t>
  </si>
  <si>
    <t>เดือน................</t>
  </si>
  <si>
    <t>(3)</t>
  </si>
  <si>
    <t xml:space="preserve">
ไตรมาส 3 - 4
</t>
  </si>
  <si>
    <t>(5)</t>
  </si>
  <si>
    <t>เป็นผลการเบิก-จ่าย ณ วันสิ้นเดือนของเดือนที่ต้องนำไปจัดทำรายงาน (ระบุเดือน)</t>
  </si>
  <si>
    <t>1.</t>
  </si>
  <si>
    <t>(8)</t>
  </si>
  <si>
    <t>เงินส่งคืน สกส. ที่จังหวัดได้ส่งคืนไป โดยสะสมยกมาจากเดือนที่แล้ว (ระบุเดือน)</t>
  </si>
  <si>
    <t>เงินส่งคืน สกส. ที่จังหวัดได้ส่งคืนไป ณ วันสิ้นเดือนของเดือนที่ต้องนำไปจัดทำรายงาน (ระบุเดือน)</t>
  </si>
  <si>
    <t>เงินส่งคืน สกส. ยอดรวมสะสมถึงเดือนที่ต้องนำไปจัดทำรายงาน (ระบุเดือน) (ตารางคำนวณอัตโนมัติ)</t>
  </si>
  <si>
    <t xml:space="preserve">เป็นผลการเบิก-จ่ายยอดรวมสะสมถึงเดือนที่ต้องนำไปจัดทำรายงาน (ระบุเดือน) (ตารางคำนวณอัตโนมัติ) </t>
  </si>
  <si>
    <t>(9)</t>
  </si>
  <si>
    <t>รายงานผลการเบิก - จ่าย งบประมาณที่ได้รับจัดสรรตามแบบฟอร์ม โดยข้อมูลที่จัดทำรายงานเป็นข้อมูล ณ วันสิ้นเดือน</t>
  </si>
  <si>
    <t>เป็นยอดคงเหลืองบประมาณจากที่ได้รับการจัดสรรในไตรมาส 1 - 2 และ ไตรมาส 3 - 4</t>
  </si>
  <si>
    <t>*</t>
  </si>
  <si>
    <t>หมายเหตุ</t>
  </si>
  <si>
    <t>ผลการเบิกจ่ายสะสมยกมาจากเดือนที่แล้ว เป็นข้อมูล ณ สิ้นเดือน (ระบุเดือน) ซึ่งเป็นยอดรวมสะสม</t>
  </si>
  <si>
    <t>ในไตรมาส 1 - 4</t>
  </si>
  <si>
    <t>2.</t>
  </si>
  <si>
    <t>ช่อง</t>
  </si>
  <si>
    <t>กรณีเบิกจ่ายมากกว่างบฯ ที่ได้รับการจัดสรร ให้ระบุว่าถัวมาจากรายการใด เป็นเงินเท่าไร</t>
  </si>
  <si>
    <r>
      <t>ที่ต้องนำไปจัดทำรายงาน และ</t>
    </r>
    <r>
      <rPr>
        <u/>
        <sz val="16"/>
        <color rgb="FF0000FF"/>
        <rFont val="TH SarabunPSK"/>
        <family val="2"/>
      </rPr>
      <t>ส่งรายงานเป็นประจำทุกเดือนภายในวันที่ 5 ของเดือนถัดไป</t>
    </r>
    <r>
      <rPr>
        <sz val="16"/>
        <color theme="1"/>
        <rFont val="TH SarabunPSK"/>
        <family val="2"/>
      </rPr>
      <t xml:space="preserve">  </t>
    </r>
  </si>
  <si>
    <t>การกรอกข้อมูลรายงานผลการเบิกจ่ายงบประมาณตามแผนการดำเนินงานและแผนการใช้จ่ายงบประมาณกองทุนพัฒนา</t>
  </si>
  <si>
    <r>
      <t>ไตรมาส 1 - 2 และไตรมาส 3 - 4 โดยให้</t>
    </r>
    <r>
      <rPr>
        <b/>
        <sz val="16"/>
        <color rgb="FF0000FF"/>
        <rFont val="TH SarabunPSK"/>
        <family val="2"/>
      </rPr>
      <t>กรอกตัวเลขข้อมูลในช่องตารางสีขาว</t>
    </r>
    <r>
      <rPr>
        <sz val="16"/>
        <color theme="1"/>
        <rFont val="TH SarabunPSK"/>
        <family val="2"/>
      </rPr>
      <t xml:space="preserve"> ซึ่งตารางจะคำนวณเลขให้อัตโนมัติ </t>
    </r>
  </si>
  <si>
    <t>3.</t>
  </si>
  <si>
    <t>ส่งข้อมูลรายงานผลเป็นหนังสือพร้อมลายมือชื่อรับรองจากผู้อำนวยการกลุ่มหรือนักวิชาการพัฒนาชุมชนผู้รับผิดชอบ</t>
  </si>
  <si>
    <t>และนำส่งข้อมูลเป็นไฟล์ Excel ให้กับกองทุนพัฒนาบทบาทสตรีทาง E-mail : women.yut1@outlook.com</t>
  </si>
  <si>
    <t>หรือทางสำนักงานอัตโนมัติ (OA) น.ส.กัลยกร ศรีชุมจันทร์/น.ส.กฤษณา อนันตพฤทธิ์ เพื่อจะได้รวบรวมรายงานผลผู้บริหารต่อไป</t>
  </si>
  <si>
    <t>งบประมาณที่ได้รับจัดสรรในไตรมาส 1 - 2 และไตรมาส 3 - 4 ทั้งหมด (แยก Sheet) ให้รายงานของ</t>
  </si>
  <si>
    <t>ไตรมาส 1 - 2 ก่อน</t>
  </si>
  <si>
    <r>
      <t xml:space="preserve">บทบาทสตรี ประจำปีงบประมาณ พ.ศ. 2564 เป็นรายเดือน </t>
    </r>
    <r>
      <rPr>
        <sz val="16"/>
        <color rgb="FF0000FF"/>
        <rFont val="TH SarabunPSK"/>
        <family val="2"/>
      </rPr>
      <t>เริ่มตั้งแต่ เดือนมกราคม - กันยายน 2564</t>
    </r>
    <r>
      <rPr>
        <sz val="16"/>
        <color theme="1"/>
        <rFont val="TH SarabunPSK"/>
        <family val="2"/>
      </rPr>
      <t xml:space="preserve">  โดยให้แยกเป็น</t>
    </r>
  </si>
  <si>
    <t>งบประมาณคงเหลือ เป็นงบประมาณ ณ ต้นเดือนของเดือนที่ต้องนำไปจัดทำรายงาน (ตารางคำนวณอัตโนมัติ)</t>
  </si>
  <si>
    <t>(0)</t>
  </si>
  <si>
    <t>ยกมาจาก</t>
  </si>
  <si>
    <t>ไตรมาส 1 - 2</t>
  </si>
  <si>
    <t>ใช้ใน Sheet ของไตรมาส 3 - 4 เป็นยอดงบประมาณคงเหลือของจังหวัดที่ยกมาจากไตรมาส 1 - 2</t>
  </si>
  <si>
    <t>(ยกมาจาก (9) คงเหลืองบฯ ที่ได้รับจัดสรรในไตรมาส 1 - 2 )</t>
  </si>
  <si>
    <t>เดือน...............</t>
  </si>
  <si>
    <t>เดือน.............</t>
  </si>
  <si>
    <t>เดือน...........</t>
  </si>
  <si>
    <t>ที่เบิกในแต่ละเดือน แล้วยกมาในเดือนปัจจุบัน (ณ วันที่ 1 ของเดือนที่รายงาน) ไม่รวมยอดส่งคืน สกส.</t>
  </si>
  <si>
    <t>(3) = (1)-(2)-(6)</t>
  </si>
  <si>
    <t>(9)=(0)+(1)-(5)-(8)</t>
  </si>
  <si>
    <t>เดือน.................</t>
  </si>
  <si>
    <t>(ข้อมูล ณ วันที่............................)</t>
  </si>
  <si>
    <t>สำหรับไตรมาส 1 - 2</t>
  </si>
  <si>
    <t>สำหรับไตรมาส 3 - 4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</si>
</sst>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FF"/>
      <name val="TH SarabunPSK"/>
      <family val="2"/>
    </font>
    <font>
      <b/>
      <sz val="13"/>
      <color theme="1"/>
      <name val="TH SarabunPSK"/>
      <family val="2"/>
    </font>
    <font>
      <sz val="13"/>
      <color rgb="FF0000FF"/>
      <name val="TH SarabunPSK"/>
      <family val="2"/>
    </font>
    <font>
      <sz val="13.5"/>
      <color theme="1"/>
      <name val="TH SarabunPSK"/>
      <family val="2"/>
    </font>
    <font>
      <b/>
      <sz val="13.5"/>
      <color theme="1"/>
      <name val="TH SarabunPSK"/>
      <family val="2"/>
    </font>
    <font>
      <b/>
      <sz val="17"/>
      <color theme="1"/>
      <name val="TH SarabunPSK"/>
      <family val="2"/>
    </font>
    <font>
      <b/>
      <sz val="13.5"/>
      <color rgb="FF0000FF"/>
      <name val="TH SarabunPSK"/>
      <family val="2"/>
    </font>
    <font>
      <b/>
      <sz val="13.5"/>
      <color rgb="FF006600"/>
      <name val="TH SarabunPSK"/>
      <family val="2"/>
    </font>
    <font>
      <sz val="14"/>
      <color rgb="FFFF0000"/>
      <name val="TH SarabunPSK"/>
      <family val="2"/>
    </font>
    <font>
      <b/>
      <sz val="13.5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sz val="13"/>
      <color theme="1"/>
      <name val="TH SarabunPSK"/>
      <family val="2"/>
    </font>
    <font>
      <b/>
      <sz val="13"/>
      <color rgb="FF0000FF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00FF"/>
      <name val="TH SarabunPSK"/>
      <family val="2"/>
    </font>
    <font>
      <sz val="13"/>
      <name val="TH SarabunIT๙"/>
      <family val="2"/>
    </font>
    <font>
      <b/>
      <sz val="15"/>
      <color rgb="FF0000FF"/>
      <name val="TH SarabunPSK"/>
      <family val="2"/>
    </font>
    <font>
      <b/>
      <sz val="14"/>
      <color rgb="FF0000FF"/>
      <name val="TH SarabunPSK"/>
      <family val="2"/>
    </font>
    <font>
      <sz val="16"/>
      <color theme="1"/>
      <name val="TH SarabunPSK"/>
      <family val="2"/>
    </font>
    <font>
      <sz val="16"/>
      <color rgb="FF0000FF"/>
      <name val="TH SarabunPSK"/>
      <family val="2"/>
    </font>
    <font>
      <sz val="16"/>
      <name val="TH SarabunPSK"/>
      <family val="2"/>
    </font>
    <font>
      <b/>
      <sz val="16"/>
      <color rgb="FF006600"/>
      <name val="TH SarabunPSK"/>
      <family val="2"/>
    </font>
    <font>
      <b/>
      <sz val="15"/>
      <color rgb="FF006600"/>
      <name val="TH SarabunPSK"/>
      <family val="2"/>
    </font>
    <font>
      <b/>
      <sz val="13"/>
      <color rgb="FF006600"/>
      <name val="TH SarabunPSK"/>
      <family val="2"/>
    </font>
    <font>
      <sz val="13"/>
      <color rgb="FF006600"/>
      <name val="TH SarabunPSK"/>
      <family val="2"/>
    </font>
    <font>
      <sz val="14"/>
      <color rgb="FF006600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b/>
      <sz val="22"/>
      <color rgb="FF0000FF"/>
      <name val="TH SarabunPSK"/>
      <family val="2"/>
    </font>
    <font>
      <u/>
      <sz val="16"/>
      <color rgb="FF0000FF"/>
      <name val="TH SarabunPSK"/>
      <family val="2"/>
    </font>
    <font>
      <b/>
      <sz val="12"/>
      <color rgb="FF006600"/>
      <name val="TH SarabunPSK"/>
      <family val="2"/>
    </font>
    <font>
      <b/>
      <sz val="12"/>
      <color rgb="FF0000FF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D2B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9E0FF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6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0" borderId="0" xfId="1" applyNumberFormat="1" applyFont="1" applyFill="1" applyAlignment="1"/>
    <xf numFmtId="43" fontId="2" fillId="0" borderId="10" xfId="1" applyNumberFormat="1" applyFont="1" applyFill="1" applyBorder="1" applyAlignment="1">
      <alignment horizontal="center"/>
    </xf>
    <xf numFmtId="43" fontId="2" fillId="0" borderId="3" xfId="1" applyNumberFormat="1" applyFont="1" applyFill="1" applyBorder="1" applyAlignment="1">
      <alignment horizontal="center"/>
    </xf>
    <xf numFmtId="43" fontId="2" fillId="0" borderId="9" xfId="1" applyNumberFormat="1" applyFont="1" applyFill="1" applyBorder="1" applyAlignment="1">
      <alignment horizontal="center"/>
    </xf>
    <xf numFmtId="43" fontId="2" fillId="0" borderId="5" xfId="1" applyNumberFormat="1" applyFont="1" applyFill="1" applyBorder="1" applyAlignment="1">
      <alignment horizontal="center"/>
    </xf>
    <xf numFmtId="43" fontId="5" fillId="0" borderId="3" xfId="1" applyNumberFormat="1" applyFont="1" applyFill="1" applyBorder="1" applyAlignment="1">
      <alignment horizontal="center" vertical="center"/>
    </xf>
    <xf numFmtId="43" fontId="8" fillId="0" borderId="5" xfId="1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/>
    </xf>
    <xf numFmtId="43" fontId="6" fillId="0" borderId="8" xfId="1" applyNumberFormat="1" applyFont="1" applyFill="1" applyBorder="1" applyAlignment="1">
      <alignment horizontal="center"/>
    </xf>
    <xf numFmtId="43" fontId="4" fillId="0" borderId="6" xfId="1" applyNumberFormat="1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43" fontId="8" fillId="0" borderId="1" xfId="1" applyNumberFormat="1" applyFont="1" applyFill="1" applyBorder="1" applyAlignment="1"/>
    <xf numFmtId="0" fontId="8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43" fontId="7" fillId="3" borderId="1" xfId="1" applyNumberFormat="1" applyFont="1" applyFill="1" applyBorder="1" applyAlignment="1"/>
    <xf numFmtId="0" fontId="7" fillId="0" borderId="0" xfId="0" applyFont="1" applyFill="1" applyAlignment="1"/>
    <xf numFmtId="43" fontId="7" fillId="0" borderId="1" xfId="1" applyNumberFormat="1" applyFont="1" applyFill="1" applyBorder="1" applyAlignment="1"/>
    <xf numFmtId="43" fontId="8" fillId="3" borderId="1" xfId="1" applyNumberFormat="1" applyFont="1" applyFill="1" applyBorder="1" applyAlignment="1"/>
    <xf numFmtId="0" fontId="8" fillId="0" borderId="2" xfId="0" applyFont="1" applyFill="1" applyBorder="1" applyAlignment="1"/>
    <xf numFmtId="0" fontId="8" fillId="0" borderId="1" xfId="0" applyFont="1" applyFill="1" applyBorder="1" applyAlignment="1">
      <alignment horizontal="left" wrapText="1"/>
    </xf>
    <xf numFmtId="43" fontId="3" fillId="0" borderId="0" xfId="0" applyNumberFormat="1" applyFont="1" applyFill="1" applyAlignment="1"/>
    <xf numFmtId="43" fontId="10" fillId="0" borderId="1" xfId="1" applyNumberFormat="1" applyFont="1" applyFill="1" applyBorder="1" applyAlignment="1"/>
    <xf numFmtId="43" fontId="11" fillId="0" borderId="1" xfId="1" applyNumberFormat="1" applyFont="1" applyFill="1" applyBorder="1" applyAlignment="1"/>
    <xf numFmtId="43" fontId="12" fillId="0" borderId="0" xfId="0" applyNumberFormat="1" applyFont="1" applyFill="1" applyAlignment="1"/>
    <xf numFmtId="0" fontId="13" fillId="0" borderId="1" xfId="0" applyFont="1" applyFill="1" applyBorder="1" applyAlignment="1"/>
    <xf numFmtId="0" fontId="14" fillId="0" borderId="1" xfId="0" applyFont="1" applyFill="1" applyBorder="1" applyAlignment="1"/>
    <xf numFmtId="0" fontId="15" fillId="0" borderId="1" xfId="0" applyFont="1" applyFill="1" applyBorder="1" applyAlignment="1"/>
    <xf numFmtId="0" fontId="14" fillId="0" borderId="1" xfId="0" applyFont="1" applyFill="1" applyBorder="1" applyAlignment="1">
      <alignment vertical="center"/>
    </xf>
    <xf numFmtId="43" fontId="14" fillId="3" borderId="1" xfId="1" applyNumberFormat="1" applyFont="1" applyFill="1" applyBorder="1" applyAlignment="1"/>
    <xf numFmtId="0" fontId="16" fillId="0" borderId="0" xfId="0" applyFont="1" applyFill="1" applyAlignment="1" applyProtection="1">
      <alignment vertical="top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43" fontId="20" fillId="0" borderId="0" xfId="1" applyFont="1" applyFill="1" applyBorder="1" applyAlignment="1" applyProtection="1">
      <alignment horizontal="center" vertical="top"/>
      <protection locked="0"/>
    </xf>
    <xf numFmtId="43" fontId="25" fillId="0" borderId="0" xfId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43" fontId="17" fillId="4" borderId="1" xfId="1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43" fontId="16" fillId="0" borderId="1" xfId="1" applyFont="1" applyFill="1" applyBorder="1" applyAlignment="1" applyProtection="1">
      <alignment vertical="top"/>
      <protection locked="0"/>
    </xf>
    <xf numFmtId="43" fontId="6" fillId="0" borderId="1" xfId="1" applyNumberFormat="1" applyFont="1" applyFill="1" applyBorder="1" applyAlignment="1" applyProtection="1">
      <alignment vertical="top"/>
      <protection locked="0"/>
    </xf>
    <xf numFmtId="43" fontId="17" fillId="9" borderId="1" xfId="1" applyNumberFormat="1" applyFont="1" applyFill="1" applyBorder="1" applyAlignment="1" applyProtection="1">
      <alignment vertical="top"/>
      <protection locked="0"/>
    </xf>
    <xf numFmtId="43" fontId="17" fillId="0" borderId="1" xfId="1" applyNumberFormat="1" applyFont="1" applyFill="1" applyBorder="1" applyAlignment="1" applyProtection="1">
      <alignment vertical="top"/>
      <protection locked="0"/>
    </xf>
    <xf numFmtId="0" fontId="16" fillId="0" borderId="2" xfId="0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19" fillId="0" borderId="1" xfId="0" applyFont="1" applyFill="1" applyBorder="1" applyAlignment="1" applyProtection="1">
      <alignment vertical="top" wrapText="1"/>
      <protection locked="0"/>
    </xf>
    <xf numFmtId="43" fontId="3" fillId="0" borderId="1" xfId="1" applyFont="1" applyFill="1" applyBorder="1" applyAlignment="1" applyProtection="1">
      <alignment vertical="top"/>
      <protection locked="0"/>
    </xf>
    <xf numFmtId="43" fontId="3" fillId="0" borderId="1" xfId="1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43" fontId="16" fillId="0" borderId="0" xfId="1" applyFont="1" applyFill="1" applyAlignment="1" applyProtection="1">
      <alignment vertical="top"/>
      <protection locked="0"/>
    </xf>
    <xf numFmtId="43" fontId="17" fillId="0" borderId="0" xfId="1" applyFont="1" applyFill="1" applyAlignment="1" applyProtection="1">
      <alignment vertical="top"/>
      <protection locked="0"/>
    </xf>
    <xf numFmtId="43" fontId="16" fillId="0" borderId="0" xfId="1" applyNumberFormat="1" applyFont="1" applyFill="1" applyAlignment="1" applyProtection="1">
      <alignment vertical="top"/>
      <protection locked="0"/>
    </xf>
    <xf numFmtId="43" fontId="21" fillId="0" borderId="10" xfId="1" applyFont="1" applyFill="1" applyBorder="1" applyAlignment="1" applyProtection="1">
      <alignment horizontal="center" vertical="top"/>
    </xf>
    <xf numFmtId="43" fontId="21" fillId="0" borderId="9" xfId="1" applyFont="1" applyFill="1" applyBorder="1" applyAlignment="1" applyProtection="1">
      <alignment horizontal="center" vertical="top"/>
    </xf>
    <xf numFmtId="43" fontId="18" fillId="0" borderId="16" xfId="1" applyFont="1" applyFill="1" applyBorder="1" applyAlignment="1" applyProtection="1">
      <alignment horizontal="center" vertical="top"/>
    </xf>
    <xf numFmtId="0" fontId="2" fillId="4" borderId="1" xfId="0" applyFont="1" applyFill="1" applyBorder="1" applyAlignment="1" applyProtection="1">
      <alignment horizontal="center" vertical="top"/>
    </xf>
    <xf numFmtId="0" fontId="2" fillId="4" borderId="1" xfId="0" applyFont="1" applyFill="1" applyBorder="1" applyAlignment="1" applyProtection="1">
      <alignment vertical="top"/>
    </xf>
    <xf numFmtId="43" fontId="5" fillId="4" borderId="12" xfId="1" applyFont="1" applyFill="1" applyBorder="1" applyAlignment="1" applyProtection="1">
      <alignment vertical="top"/>
    </xf>
    <xf numFmtId="43" fontId="17" fillId="4" borderId="1" xfId="1" applyFont="1" applyFill="1" applyBorder="1" applyAlignment="1" applyProtection="1">
      <alignment vertical="top"/>
    </xf>
    <xf numFmtId="0" fontId="2" fillId="5" borderId="1" xfId="0" applyFont="1" applyFill="1" applyBorder="1" applyAlignment="1" applyProtection="1">
      <alignment horizontal="center" vertical="top"/>
    </xf>
    <xf numFmtId="0" fontId="2" fillId="5" borderId="1" xfId="0" applyFont="1" applyFill="1" applyBorder="1" applyAlignment="1" applyProtection="1">
      <alignment vertical="top"/>
    </xf>
    <xf numFmtId="43" fontId="5" fillId="5" borderId="12" xfId="1" applyFont="1" applyFill="1" applyBorder="1" applyAlignment="1" applyProtection="1">
      <alignment vertical="top"/>
    </xf>
    <xf numFmtId="43" fontId="17" fillId="5" borderId="1" xfId="1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vertical="top"/>
    </xf>
    <xf numFmtId="0" fontId="2" fillId="6" borderId="1" xfId="0" applyFont="1" applyFill="1" applyBorder="1" applyAlignment="1" applyProtection="1">
      <alignment horizontal="center" vertical="top"/>
    </xf>
    <xf numFmtId="0" fontId="2" fillId="6" borderId="1" xfId="0" applyFont="1" applyFill="1" applyBorder="1" applyAlignment="1" applyProtection="1">
      <alignment vertical="top"/>
    </xf>
    <xf numFmtId="43" fontId="5" fillId="6" borderId="12" xfId="1" applyFont="1" applyFill="1" applyBorder="1" applyAlignment="1" applyProtection="1">
      <alignment vertical="top"/>
    </xf>
    <xf numFmtId="43" fontId="17" fillId="6" borderId="1" xfId="1" applyFont="1" applyFill="1" applyBorder="1" applyAlignment="1" applyProtection="1">
      <alignment vertical="top"/>
    </xf>
    <xf numFmtId="0" fontId="2" fillId="9" borderId="1" xfId="0" applyFont="1" applyFill="1" applyBorder="1" applyAlignment="1" applyProtection="1">
      <alignment horizontal="center" vertical="top"/>
    </xf>
    <xf numFmtId="0" fontId="22" fillId="9" borderId="1" xfId="0" applyFont="1" applyFill="1" applyBorder="1" applyAlignment="1" applyProtection="1">
      <alignment vertical="top" wrapText="1"/>
    </xf>
    <xf numFmtId="43" fontId="5" fillId="9" borderId="12" xfId="1" applyFont="1" applyFill="1" applyBorder="1" applyAlignment="1" applyProtection="1">
      <alignment vertical="top"/>
    </xf>
    <xf numFmtId="43" fontId="17" fillId="9" borderId="1" xfId="1" applyFont="1" applyFill="1" applyBorder="1" applyAlignment="1" applyProtection="1">
      <alignment vertical="top"/>
    </xf>
    <xf numFmtId="43" fontId="17" fillId="9" borderId="1" xfId="1" applyNumberFormat="1" applyFont="1" applyFill="1" applyBorder="1" applyAlignment="1" applyProtection="1">
      <alignment vertical="top"/>
    </xf>
    <xf numFmtId="0" fontId="22" fillId="6" borderId="1" xfId="0" applyFont="1" applyFill="1" applyBorder="1" applyAlignment="1" applyProtection="1">
      <alignment vertical="top"/>
    </xf>
    <xf numFmtId="0" fontId="22" fillId="9" borderId="1" xfId="0" applyFont="1" applyFill="1" applyBorder="1" applyAlignment="1" applyProtection="1">
      <alignment vertical="top"/>
    </xf>
    <xf numFmtId="0" fontId="23" fillId="0" borderId="1" xfId="0" applyFont="1" applyFill="1" applyBorder="1" applyAlignment="1" applyProtection="1">
      <alignment vertical="top"/>
    </xf>
    <xf numFmtId="0" fontId="23" fillId="0" borderId="1" xfId="0" applyFont="1" applyFill="1" applyBorder="1" applyAlignment="1" applyProtection="1">
      <alignment vertical="top" wrapText="1"/>
    </xf>
    <xf numFmtId="0" fontId="13" fillId="9" borderId="1" xfId="0" applyFont="1" applyFill="1" applyBorder="1" applyAlignment="1" applyProtection="1">
      <alignment vertical="top"/>
    </xf>
    <xf numFmtId="0" fontId="22" fillId="5" borderId="1" xfId="0" applyFont="1" applyFill="1" applyBorder="1" applyAlignment="1" applyProtection="1">
      <alignment vertical="top"/>
    </xf>
    <xf numFmtId="0" fontId="2" fillId="4" borderId="1" xfId="0" applyFont="1" applyFill="1" applyBorder="1" applyAlignment="1" applyProtection="1">
      <alignment horizontal="left" vertical="top" wrapText="1"/>
    </xf>
    <xf numFmtId="43" fontId="21" fillId="4" borderId="12" xfId="1" applyFont="1" applyFill="1" applyBorder="1" applyAlignment="1" applyProtection="1">
      <alignment vertical="top"/>
    </xf>
    <xf numFmtId="43" fontId="21" fillId="4" borderId="1" xfId="1" applyFont="1" applyFill="1" applyBorder="1" applyAlignment="1" applyProtection="1">
      <alignment vertical="top"/>
    </xf>
    <xf numFmtId="43" fontId="27" fillId="4" borderId="1" xfId="1" applyFont="1" applyFill="1" applyBorder="1" applyAlignment="1" applyProtection="1">
      <alignment vertical="top"/>
    </xf>
    <xf numFmtId="0" fontId="21" fillId="4" borderId="1" xfId="0" applyFont="1" applyFill="1" applyBorder="1" applyAlignment="1" applyProtection="1">
      <alignment horizontal="center" vertical="center"/>
    </xf>
    <xf numFmtId="0" fontId="21" fillId="4" borderId="1" xfId="0" applyFont="1" applyFill="1" applyBorder="1" applyAlignment="1" applyProtection="1">
      <alignment vertical="center"/>
    </xf>
    <xf numFmtId="0" fontId="3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vertical="center"/>
    </xf>
    <xf numFmtId="43" fontId="3" fillId="5" borderId="1" xfId="1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top" wrapText="1"/>
    </xf>
    <xf numFmtId="43" fontId="4" fillId="5" borderId="1" xfId="1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center"/>
    </xf>
    <xf numFmtId="0" fontId="20" fillId="7" borderId="1" xfId="0" applyFont="1" applyFill="1" applyBorder="1" applyAlignment="1" applyProtection="1">
      <alignment horizontal="center" vertical="center"/>
    </xf>
    <xf numFmtId="43" fontId="17" fillId="10" borderId="1" xfId="1" applyFont="1" applyFill="1" applyBorder="1" applyAlignment="1" applyProtection="1">
      <alignment vertical="top"/>
    </xf>
    <xf numFmtId="43" fontId="16" fillId="10" borderId="12" xfId="1" applyFont="1" applyFill="1" applyBorder="1" applyAlignment="1" applyProtection="1">
      <alignment vertical="top"/>
    </xf>
    <xf numFmtId="43" fontId="17" fillId="10" borderId="3" xfId="1" applyFont="1" applyFill="1" applyBorder="1" applyAlignment="1" applyProtection="1">
      <alignment vertical="top"/>
    </xf>
    <xf numFmtId="43" fontId="17" fillId="10" borderId="6" xfId="1" applyFont="1" applyFill="1" applyBorder="1" applyAlignment="1" applyProtection="1">
      <alignment vertical="top"/>
    </xf>
    <xf numFmtId="43" fontId="16" fillId="10" borderId="3" xfId="1" applyFont="1" applyFill="1" applyBorder="1" applyAlignment="1" applyProtection="1">
      <alignment vertical="top"/>
    </xf>
    <xf numFmtId="43" fontId="16" fillId="10" borderId="6" xfId="1" applyFont="1" applyFill="1" applyBorder="1" applyAlignment="1" applyProtection="1">
      <alignment vertical="top"/>
    </xf>
    <xf numFmtId="43" fontId="6" fillId="10" borderId="1" xfId="1" applyFont="1" applyFill="1" applyBorder="1" applyAlignment="1" applyProtection="1">
      <alignment vertical="top"/>
    </xf>
    <xf numFmtId="43" fontId="16" fillId="10" borderId="1" xfId="1" applyFont="1" applyFill="1" applyBorder="1" applyAlignment="1" applyProtection="1">
      <alignment vertical="top"/>
    </xf>
    <xf numFmtId="0" fontId="3" fillId="0" borderId="3" xfId="0" applyFont="1" applyFill="1" applyBorder="1" applyAlignment="1" applyProtection="1">
      <alignment horizontal="center" vertical="top"/>
    </xf>
    <xf numFmtId="0" fontId="23" fillId="0" borderId="3" xfId="0" applyFont="1" applyFill="1" applyBorder="1" applyAlignment="1" applyProtection="1">
      <alignment vertical="top" wrapText="1"/>
    </xf>
    <xf numFmtId="0" fontId="3" fillId="0" borderId="6" xfId="0" applyFont="1" applyFill="1" applyBorder="1" applyAlignment="1" applyProtection="1">
      <alignment horizontal="center" vertical="top"/>
    </xf>
    <xf numFmtId="0" fontId="23" fillId="0" borderId="6" xfId="0" applyFont="1" applyFill="1" applyBorder="1" applyAlignment="1" applyProtection="1">
      <alignment vertical="top" wrapText="1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16" fillId="7" borderId="1" xfId="0" applyFont="1" applyFill="1" applyBorder="1" applyAlignment="1" applyProtection="1">
      <alignment horizontal="center" vertical="center"/>
    </xf>
    <xf numFmtId="43" fontId="5" fillId="7" borderId="12" xfId="1" applyFont="1" applyFill="1" applyBorder="1" applyAlignment="1" applyProtection="1">
      <alignment vertical="center"/>
    </xf>
    <xf numFmtId="43" fontId="16" fillId="7" borderId="1" xfId="1" applyFont="1" applyFill="1" applyBorder="1" applyAlignment="1" applyProtection="1">
      <alignment vertical="center"/>
    </xf>
    <xf numFmtId="0" fontId="2" fillId="12" borderId="1" xfId="0" applyFont="1" applyFill="1" applyBorder="1" applyAlignment="1" applyProtection="1">
      <alignment horizontal="center" vertical="top"/>
    </xf>
    <xf numFmtId="0" fontId="20" fillId="12" borderId="1" xfId="0" applyFont="1" applyFill="1" applyBorder="1" applyAlignment="1" applyProtection="1">
      <alignment horizontal="center" vertical="top"/>
    </xf>
    <xf numFmtId="43" fontId="5" fillId="12" borderId="12" xfId="1" applyFont="1" applyFill="1" applyBorder="1" applyAlignment="1" applyProtection="1">
      <alignment vertical="top"/>
    </xf>
    <xf numFmtId="43" fontId="17" fillId="12" borderId="1" xfId="1" applyFont="1" applyFill="1" applyBorder="1" applyAlignment="1" applyProtection="1">
      <alignment vertical="top"/>
    </xf>
    <xf numFmtId="0" fontId="2" fillId="12" borderId="1" xfId="0" applyFont="1" applyFill="1" applyBorder="1" applyAlignment="1" applyProtection="1">
      <alignment horizontal="center" vertical="center"/>
    </xf>
    <xf numFmtId="0" fontId="20" fillId="12" borderId="1" xfId="0" applyFont="1" applyFill="1" applyBorder="1" applyAlignment="1" applyProtection="1">
      <alignment horizontal="center" vertical="center"/>
    </xf>
    <xf numFmtId="43" fontId="5" fillId="12" borderId="12" xfId="1" applyFont="1" applyFill="1" applyBorder="1" applyAlignment="1" applyProtection="1">
      <alignment vertical="center"/>
    </xf>
    <xf numFmtId="43" fontId="5" fillId="11" borderId="18" xfId="1" applyFont="1" applyFill="1" applyBorder="1" applyAlignment="1" applyProtection="1"/>
    <xf numFmtId="43" fontId="16" fillId="11" borderId="17" xfId="1" applyFont="1" applyFill="1" applyBorder="1" applyAlignment="1" applyProtection="1"/>
    <xf numFmtId="43" fontId="21" fillId="0" borderId="3" xfId="1" applyFont="1" applyFill="1" applyBorder="1" applyAlignment="1" applyProtection="1">
      <alignment horizontal="center" vertical="top"/>
    </xf>
    <xf numFmtId="43" fontId="25" fillId="8" borderId="3" xfId="1" applyFont="1" applyFill="1" applyBorder="1" applyAlignment="1" applyProtection="1">
      <alignment horizontal="center" vertical="center"/>
    </xf>
    <xf numFmtId="43" fontId="21" fillId="0" borderId="5" xfId="1" applyFont="1" applyFill="1" applyBorder="1" applyAlignment="1" applyProtection="1">
      <alignment horizontal="center" vertical="top"/>
    </xf>
    <xf numFmtId="43" fontId="25" fillId="8" borderId="5" xfId="1" applyFont="1" applyFill="1" applyBorder="1" applyAlignment="1" applyProtection="1">
      <alignment horizontal="center" vertical="center"/>
    </xf>
    <xf numFmtId="17" fontId="27" fillId="8" borderId="5" xfId="1" applyNumberFormat="1" applyFont="1" applyFill="1" applyBorder="1" applyAlignment="1" applyProtection="1">
      <alignment horizontal="center" vertical="center" wrapText="1"/>
    </xf>
    <xf numFmtId="43" fontId="25" fillId="8" borderId="5" xfId="1" applyFont="1" applyFill="1" applyBorder="1" applyAlignment="1" applyProtection="1">
      <alignment horizontal="center" vertical="center" wrapText="1"/>
    </xf>
    <xf numFmtId="43" fontId="20" fillId="0" borderId="5" xfId="1" applyFont="1" applyFill="1" applyBorder="1" applyAlignment="1" applyProtection="1">
      <alignment horizontal="center" vertical="center" wrapText="1"/>
    </xf>
    <xf numFmtId="43" fontId="2" fillId="0" borderId="5" xfId="1" applyFont="1" applyFill="1" applyBorder="1" applyAlignment="1" applyProtection="1">
      <alignment horizontal="center" vertical="top" wrapText="1"/>
    </xf>
    <xf numFmtId="43" fontId="27" fillId="0" borderId="5" xfId="1" applyFont="1" applyFill="1" applyBorder="1" applyAlignment="1" applyProtection="1">
      <alignment horizontal="center" vertical="top"/>
    </xf>
    <xf numFmtId="43" fontId="27" fillId="0" borderId="5" xfId="1" applyFont="1" applyFill="1" applyBorder="1" applyAlignment="1" applyProtection="1">
      <alignment horizontal="center" vertical="top" wrapText="1"/>
    </xf>
    <xf numFmtId="43" fontId="6" fillId="0" borderId="1" xfId="1" applyFont="1" applyFill="1" applyBorder="1" applyAlignment="1" applyProtection="1">
      <alignment vertical="top"/>
      <protection locked="0"/>
    </xf>
    <xf numFmtId="43" fontId="6" fillId="10" borderId="3" xfId="1" applyFont="1" applyFill="1" applyBorder="1" applyAlignment="1" applyProtection="1">
      <alignment vertical="top"/>
    </xf>
    <xf numFmtId="43" fontId="6" fillId="10" borderId="6" xfId="1" applyFont="1" applyFill="1" applyBorder="1" applyAlignment="1" applyProtection="1">
      <alignment vertical="top"/>
    </xf>
    <xf numFmtId="43" fontId="6" fillId="0" borderId="0" xfId="1" applyFont="1" applyFill="1" applyAlignment="1" applyProtection="1">
      <alignment vertical="top"/>
      <protection locked="0"/>
    </xf>
    <xf numFmtId="43" fontId="32" fillId="0" borderId="0" xfId="1" applyFont="1" applyFill="1" applyBorder="1" applyAlignment="1" applyProtection="1">
      <alignment horizontal="center" vertical="top"/>
      <protection locked="0"/>
    </xf>
    <xf numFmtId="43" fontId="33" fillId="0" borderId="5" xfId="1" applyFont="1" applyFill="1" applyBorder="1" applyAlignment="1" applyProtection="1">
      <alignment horizontal="center" vertical="top"/>
    </xf>
    <xf numFmtId="43" fontId="33" fillId="0" borderId="5" xfId="1" applyFont="1" applyFill="1" applyBorder="1" applyAlignment="1" applyProtection="1">
      <alignment horizontal="center" vertical="top" wrapText="1"/>
    </xf>
    <xf numFmtId="43" fontId="35" fillId="10" borderId="1" xfId="1" applyFont="1" applyFill="1" applyBorder="1" applyAlignment="1" applyProtection="1">
      <alignment vertical="top"/>
    </xf>
    <xf numFmtId="43" fontId="35" fillId="0" borderId="1" xfId="1" applyFont="1" applyFill="1" applyBorder="1" applyAlignment="1" applyProtection="1">
      <alignment vertical="top"/>
      <protection locked="0"/>
    </xf>
    <xf numFmtId="43" fontId="35" fillId="10" borderId="3" xfId="1" applyFont="1" applyFill="1" applyBorder="1" applyAlignment="1" applyProtection="1">
      <alignment vertical="top"/>
    </xf>
    <xf numFmtId="43" fontId="35" fillId="10" borderId="6" xfId="1" applyFont="1" applyFill="1" applyBorder="1" applyAlignment="1" applyProtection="1">
      <alignment vertical="top"/>
    </xf>
    <xf numFmtId="43" fontId="33" fillId="4" borderId="1" xfId="1" applyFont="1" applyFill="1" applyBorder="1" applyAlignment="1" applyProtection="1">
      <alignment vertical="top"/>
    </xf>
    <xf numFmtId="43" fontId="36" fillId="5" borderId="1" xfId="1" applyFont="1" applyFill="1" applyBorder="1" applyAlignment="1" applyProtection="1">
      <alignment vertical="top"/>
    </xf>
    <xf numFmtId="43" fontId="35" fillId="0" borderId="0" xfId="1" applyFont="1" applyFill="1" applyAlignment="1" applyProtection="1">
      <alignment vertical="top"/>
      <protection locked="0"/>
    </xf>
    <xf numFmtId="49" fontId="18" fillId="0" borderId="16" xfId="1" applyNumberFormat="1" applyFont="1" applyFill="1" applyBorder="1" applyAlignment="1" applyProtection="1">
      <alignment horizontal="center" vertical="top"/>
    </xf>
    <xf numFmtId="49" fontId="18" fillId="0" borderId="6" xfId="1" applyNumberFormat="1" applyFont="1" applyFill="1" applyBorder="1" applyAlignment="1" applyProtection="1">
      <alignment horizontal="center" vertical="top"/>
    </xf>
    <xf numFmtId="49" fontId="17" fillId="0" borderId="6" xfId="1" applyNumberFormat="1" applyFont="1" applyFill="1" applyBorder="1" applyAlignment="1" applyProtection="1">
      <alignment horizontal="center" vertical="top"/>
    </xf>
    <xf numFmtId="49" fontId="34" fillId="0" borderId="6" xfId="1" applyNumberFormat="1" applyFont="1" applyFill="1" applyBorder="1" applyAlignment="1" applyProtection="1">
      <alignment horizontal="center" vertical="top"/>
    </xf>
    <xf numFmtId="49" fontId="17" fillId="8" borderId="6" xfId="1" applyNumberFormat="1" applyFont="1" applyFill="1" applyBorder="1" applyAlignment="1" applyProtection="1">
      <alignment horizontal="center" vertical="center"/>
    </xf>
    <xf numFmtId="43" fontId="34" fillId="0" borderId="5" xfId="1" applyFont="1" applyFill="1" applyBorder="1" applyAlignment="1" applyProtection="1">
      <alignment horizontal="center" vertical="top" wrapText="1"/>
    </xf>
    <xf numFmtId="43" fontId="5" fillId="0" borderId="5" xfId="1" applyFont="1" applyFill="1" applyBorder="1" applyAlignment="1" applyProtection="1">
      <alignment horizontal="center" vertical="top" wrapText="1"/>
    </xf>
    <xf numFmtId="43" fontId="28" fillId="5" borderId="1" xfId="1" applyFont="1" applyFill="1" applyBorder="1" applyAlignment="1" applyProtection="1">
      <alignment vertical="top"/>
    </xf>
    <xf numFmtId="43" fontId="35" fillId="10" borderId="10" xfId="1" applyFont="1" applyFill="1" applyBorder="1" applyAlignment="1" applyProtection="1">
      <alignment vertical="top"/>
    </xf>
    <xf numFmtId="43" fontId="35" fillId="10" borderId="16" xfId="1" applyFont="1" applyFill="1" applyBorder="1" applyAlignment="1" applyProtection="1">
      <alignment vertical="top"/>
    </xf>
    <xf numFmtId="43" fontId="5" fillId="9" borderId="16" xfId="1" applyFont="1" applyFill="1" applyBorder="1" applyAlignment="1" applyProtection="1">
      <alignment vertical="top"/>
    </xf>
    <xf numFmtId="43" fontId="17" fillId="12" borderId="12" xfId="1" applyFont="1" applyFill="1" applyBorder="1" applyAlignment="1" applyProtection="1">
      <alignment vertical="top"/>
    </xf>
    <xf numFmtId="43" fontId="17" fillId="4" borderId="12" xfId="1" applyFont="1" applyFill="1" applyBorder="1" applyAlignment="1" applyProtection="1">
      <alignment vertical="top"/>
    </xf>
    <xf numFmtId="43" fontId="17" fillId="5" borderId="12" xfId="1" applyFont="1" applyFill="1" applyBorder="1" applyAlignment="1" applyProtection="1">
      <alignment vertical="top"/>
    </xf>
    <xf numFmtId="43" fontId="17" fillId="6" borderId="12" xfId="1" applyFont="1" applyFill="1" applyBorder="1" applyAlignment="1" applyProtection="1">
      <alignment vertical="top"/>
    </xf>
    <xf numFmtId="43" fontId="17" fillId="9" borderId="12" xfId="1" applyFont="1" applyFill="1" applyBorder="1" applyAlignment="1" applyProtection="1">
      <alignment vertical="top"/>
    </xf>
    <xf numFmtId="43" fontId="6" fillId="10" borderId="12" xfId="1" applyFont="1" applyFill="1" applyBorder="1" applyAlignment="1" applyProtection="1">
      <alignment vertical="top"/>
    </xf>
    <xf numFmtId="43" fontId="17" fillId="12" borderId="12" xfId="1" applyFont="1" applyFill="1" applyBorder="1" applyAlignment="1" applyProtection="1">
      <alignment vertical="center"/>
    </xf>
    <xf numFmtId="43" fontId="17" fillId="11" borderId="18" xfId="1" applyFont="1" applyFill="1" applyBorder="1" applyAlignment="1" applyProtection="1"/>
    <xf numFmtId="43" fontId="27" fillId="13" borderId="5" xfId="1" applyFont="1" applyFill="1" applyBorder="1" applyAlignment="1" applyProtection="1">
      <alignment horizontal="center" vertical="top"/>
    </xf>
    <xf numFmtId="43" fontId="28" fillId="13" borderId="5" xfId="1" applyFont="1" applyFill="1" applyBorder="1" applyAlignment="1" applyProtection="1">
      <alignment horizontal="center" vertical="top" wrapText="1"/>
    </xf>
    <xf numFmtId="49" fontId="17" fillId="13" borderId="6" xfId="1" applyNumberFormat="1" applyFont="1" applyFill="1" applyBorder="1" applyAlignment="1" applyProtection="1">
      <alignment horizontal="center" vertical="top"/>
    </xf>
    <xf numFmtId="43" fontId="2" fillId="0" borderId="5" xfId="1" applyFont="1" applyFill="1" applyBorder="1" applyAlignment="1" applyProtection="1">
      <alignment horizontal="center" vertical="top" wrapText="1"/>
      <protection locked="0"/>
    </xf>
    <xf numFmtId="43" fontId="27" fillId="0" borderId="5" xfId="1" applyFont="1" applyFill="1" applyBorder="1" applyAlignment="1" applyProtection="1">
      <alignment horizontal="center" vertical="top" wrapText="1"/>
      <protection locked="0"/>
    </xf>
    <xf numFmtId="43" fontId="33" fillId="0" borderId="5" xfId="1" applyFont="1" applyFill="1" applyBorder="1" applyAlignment="1" applyProtection="1">
      <alignment horizontal="center" vertical="top" wrapText="1"/>
      <protection locked="0"/>
    </xf>
    <xf numFmtId="43" fontId="21" fillId="4" borderId="1" xfId="1" applyFont="1" applyFill="1" applyBorder="1" applyAlignment="1" applyProtection="1">
      <alignment vertical="top"/>
      <protection locked="0"/>
    </xf>
    <xf numFmtId="43" fontId="3" fillId="5" borderId="1" xfId="1" applyFont="1" applyFill="1" applyBorder="1" applyAlignment="1" applyProtection="1">
      <alignment vertical="top"/>
      <protection locked="0"/>
    </xf>
    <xf numFmtId="43" fontId="5" fillId="12" borderId="1" xfId="1" applyNumberFormat="1" applyFont="1" applyFill="1" applyBorder="1" applyAlignment="1" applyProtection="1">
      <alignment vertical="top"/>
      <protection locked="0"/>
    </xf>
    <xf numFmtId="43" fontId="17" fillId="5" borderId="1" xfId="1" applyNumberFormat="1" applyFont="1" applyFill="1" applyBorder="1" applyAlignment="1" applyProtection="1">
      <alignment vertical="top"/>
      <protection locked="0"/>
    </xf>
    <xf numFmtId="43" fontId="17" fillId="6" borderId="1" xfId="1" applyNumberFormat="1" applyFont="1" applyFill="1" applyBorder="1" applyAlignment="1" applyProtection="1">
      <alignment vertical="top"/>
      <protection locked="0"/>
    </xf>
    <xf numFmtId="43" fontId="17" fillId="10" borderId="4" xfId="1" applyNumberFormat="1" applyFont="1" applyFill="1" applyBorder="1" applyAlignment="1" applyProtection="1">
      <alignment vertical="top"/>
      <protection locked="0"/>
    </xf>
    <xf numFmtId="43" fontId="17" fillId="10" borderId="7" xfId="1" applyNumberFormat="1" applyFont="1" applyFill="1" applyBorder="1" applyAlignment="1" applyProtection="1">
      <alignment vertical="top"/>
      <protection locked="0"/>
    </xf>
    <xf numFmtId="43" fontId="6" fillId="10" borderId="1" xfId="1" applyNumberFormat="1" applyFont="1" applyFill="1" applyBorder="1" applyAlignment="1" applyProtection="1">
      <alignment vertical="top"/>
      <protection locked="0"/>
    </xf>
    <xf numFmtId="43" fontId="5" fillId="12" borderId="1" xfId="1" applyNumberFormat="1" applyFont="1" applyFill="1" applyBorder="1" applyAlignment="1" applyProtection="1">
      <alignment vertical="center"/>
      <protection locked="0"/>
    </xf>
    <xf numFmtId="43" fontId="16" fillId="7" borderId="1" xfId="1" applyFont="1" applyFill="1" applyBorder="1" applyAlignment="1" applyProtection="1">
      <alignment vertical="center"/>
      <protection locked="0"/>
    </xf>
    <xf numFmtId="43" fontId="16" fillId="11" borderId="17" xfId="1" applyFont="1" applyFill="1" applyBorder="1" applyAlignment="1" applyProtection="1"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43" fontId="3" fillId="0" borderId="5" xfId="1" applyFont="1" applyFill="1" applyBorder="1" applyAlignment="1" applyProtection="1">
      <alignment horizontal="center" vertical="top" wrapText="1"/>
      <protection locked="0"/>
    </xf>
    <xf numFmtId="43" fontId="37" fillId="0" borderId="5" xfId="1" applyFont="1" applyFill="1" applyBorder="1" applyAlignment="1" applyProtection="1">
      <alignment horizontal="center" vertical="top" wrapText="1"/>
      <protection locked="0"/>
    </xf>
    <xf numFmtId="43" fontId="37" fillId="13" borderId="5" xfId="1" applyFont="1" applyFill="1" applyBorder="1" applyAlignment="1" applyProtection="1">
      <alignment horizontal="center" vertical="top" wrapText="1"/>
      <protection locked="0"/>
    </xf>
    <xf numFmtId="43" fontId="25" fillId="0" borderId="0" xfId="1" applyFont="1" applyFill="1" applyBorder="1" applyAlignment="1" applyProtection="1">
      <alignment horizontal="left" vertical="center"/>
      <protection locked="0"/>
    </xf>
    <xf numFmtId="43" fontId="20" fillId="0" borderId="10" xfId="1" applyFont="1" applyFill="1" applyBorder="1" applyAlignment="1" applyProtection="1">
      <alignment horizontal="center" vertical="center" wrapText="1"/>
    </xf>
    <xf numFmtId="43" fontId="17" fillId="10" borderId="4" xfId="1" applyNumberFormat="1" applyFont="1" applyFill="1" applyBorder="1" applyAlignment="1" applyProtection="1">
      <alignment vertical="top"/>
    </xf>
    <xf numFmtId="43" fontId="17" fillId="10" borderId="7" xfId="1" applyNumberFormat="1" applyFont="1" applyFill="1" applyBorder="1" applyAlignment="1" applyProtection="1">
      <alignment vertical="top"/>
    </xf>
    <xf numFmtId="43" fontId="5" fillId="0" borderId="5" xfId="1" applyFont="1" applyFill="1" applyBorder="1" applyAlignment="1" applyProtection="1">
      <alignment horizontal="center" vertical="top" wrapText="1"/>
      <protection locked="0"/>
    </xf>
    <xf numFmtId="43" fontId="28" fillId="13" borderId="5" xfId="1" applyFont="1" applyFill="1" applyBorder="1" applyAlignment="1" applyProtection="1">
      <alignment horizontal="center" vertical="top" wrapText="1"/>
      <protection locked="0"/>
    </xf>
    <xf numFmtId="43" fontId="34" fillId="0" borderId="5" xfId="1" applyFont="1" applyFill="1" applyBorder="1" applyAlignment="1" applyProtection="1">
      <alignment horizontal="center" vertical="top" wrapText="1"/>
      <protection locked="0"/>
    </xf>
    <xf numFmtId="43" fontId="2" fillId="0" borderId="12" xfId="1" applyFont="1" applyFill="1" applyBorder="1" applyAlignment="1" applyProtection="1">
      <alignment horizontal="left" vertical="top" wrapText="1"/>
      <protection locked="0"/>
    </xf>
    <xf numFmtId="43" fontId="20" fillId="0" borderId="9" xfId="1" applyFont="1" applyFill="1" applyBorder="1" applyAlignment="1" applyProtection="1">
      <alignment horizontal="center" vertical="center" wrapText="1"/>
    </xf>
    <xf numFmtId="43" fontId="42" fillId="0" borderId="5" xfId="1" applyFont="1" applyFill="1" applyBorder="1" applyAlignment="1" applyProtection="1">
      <alignment horizontal="center" vertical="top" wrapText="1"/>
    </xf>
    <xf numFmtId="49" fontId="43" fillId="8" borderId="6" xfId="1" applyNumberFormat="1" applyFont="1" applyFill="1" applyBorder="1" applyAlignment="1" applyProtection="1">
      <alignment horizontal="center" vertical="center"/>
    </xf>
    <xf numFmtId="43" fontId="22" fillId="0" borderId="12" xfId="1" applyFont="1" applyFill="1" applyBorder="1" applyAlignment="1" applyProtection="1">
      <alignment vertical="top" wrapText="1"/>
      <protection locked="0"/>
    </xf>
    <xf numFmtId="43" fontId="22" fillId="0" borderId="12" xfId="1" applyFont="1" applyFill="1" applyBorder="1" applyAlignment="1" applyProtection="1">
      <alignment vertical="top"/>
      <protection locked="0"/>
    </xf>
    <xf numFmtId="43" fontId="5" fillId="10" borderId="12" xfId="1" applyFont="1" applyFill="1" applyBorder="1" applyAlignment="1" applyProtection="1">
      <alignment vertical="top"/>
    </xf>
    <xf numFmtId="43" fontId="5" fillId="0" borderId="12" xfId="1" applyFont="1" applyFill="1" applyBorder="1" applyAlignment="1" applyProtection="1">
      <alignment vertical="top"/>
      <protection locked="0"/>
    </xf>
    <xf numFmtId="43" fontId="5" fillId="10" borderId="10" xfId="1" applyFont="1" applyFill="1" applyBorder="1" applyAlignment="1" applyProtection="1">
      <alignment vertical="top"/>
    </xf>
    <xf numFmtId="43" fontId="5" fillId="10" borderId="16" xfId="1" applyFont="1" applyFill="1" applyBorder="1" applyAlignment="1" applyProtection="1">
      <alignment vertical="top"/>
    </xf>
    <xf numFmtId="43" fontId="2" fillId="5" borderId="12" xfId="1" applyFont="1" applyFill="1" applyBorder="1" applyAlignment="1" applyProtection="1">
      <alignment vertical="top"/>
    </xf>
    <xf numFmtId="43" fontId="2" fillId="0" borderId="12" xfId="1" applyFont="1" applyFill="1" applyBorder="1" applyAlignment="1" applyProtection="1">
      <alignment vertical="top"/>
      <protection locked="0"/>
    </xf>
    <xf numFmtId="43" fontId="5" fillId="0" borderId="0" xfId="1" applyFont="1" applyFill="1" applyAlignment="1" applyProtection="1">
      <alignment vertical="top"/>
      <protection locked="0"/>
    </xf>
    <xf numFmtId="43" fontId="2" fillId="10" borderId="12" xfId="1" applyFont="1" applyFill="1" applyBorder="1" applyAlignment="1" applyProtection="1">
      <alignment vertical="top"/>
    </xf>
    <xf numFmtId="43" fontId="22" fillId="10" borderId="10" xfId="1" applyFont="1" applyFill="1" applyBorder="1" applyAlignment="1" applyProtection="1">
      <alignment vertical="top" wrapText="1"/>
    </xf>
    <xf numFmtId="43" fontId="22" fillId="10" borderId="16" xfId="1" applyFont="1" applyFill="1" applyBorder="1" applyAlignment="1" applyProtection="1">
      <alignment vertical="top" wrapText="1"/>
    </xf>
    <xf numFmtId="43" fontId="18" fillId="0" borderId="12" xfId="1" applyFont="1" applyFill="1" applyBorder="1" applyAlignment="1" applyProtection="1">
      <alignment vertical="top" wrapText="1"/>
      <protection locked="0"/>
    </xf>
    <xf numFmtId="43" fontId="2" fillId="0" borderId="12" xfId="1" applyFont="1" applyFill="1" applyBorder="1" applyAlignment="1" applyProtection="1">
      <alignment vertical="center"/>
      <protection locked="0"/>
    </xf>
    <xf numFmtId="43" fontId="5" fillId="0" borderId="0" xfId="1" applyFont="1" applyFill="1" applyAlignment="1" applyProtection="1">
      <alignment vertical="center"/>
      <protection locked="0"/>
    </xf>
    <xf numFmtId="0" fontId="20" fillId="4" borderId="1" xfId="0" applyFont="1" applyFill="1" applyBorder="1" applyAlignment="1" applyProtection="1">
      <alignment vertical="top"/>
    </xf>
    <xf numFmtId="0" fontId="29" fillId="14" borderId="10" xfId="0" applyFont="1" applyFill="1" applyBorder="1" applyAlignment="1">
      <alignment horizontal="center" vertical="center"/>
    </xf>
    <xf numFmtId="0" fontId="29" fillId="14" borderId="11" xfId="0" applyFont="1" applyFill="1" applyBorder="1"/>
    <xf numFmtId="0" fontId="29" fillId="14" borderId="4" xfId="0" applyFont="1" applyFill="1" applyBorder="1"/>
    <xf numFmtId="0" fontId="29" fillId="14" borderId="9" xfId="0" applyFont="1" applyFill="1" applyBorder="1" applyAlignment="1">
      <alignment horizontal="center" vertical="center"/>
    </xf>
    <xf numFmtId="0" fontId="40" fillId="14" borderId="0" xfId="0" applyFont="1" applyFill="1" applyBorder="1"/>
    <xf numFmtId="0" fontId="29" fillId="14" borderId="0" xfId="0" applyFont="1" applyFill="1" applyBorder="1"/>
    <xf numFmtId="0" fontId="29" fillId="14" borderId="15" xfId="0" applyFont="1" applyFill="1" applyBorder="1"/>
    <xf numFmtId="0" fontId="29" fillId="14" borderId="9" xfId="0" applyFont="1" applyFill="1" applyBorder="1" applyAlignment="1">
      <alignment horizontal="left" vertical="center"/>
    </xf>
    <xf numFmtId="16" fontId="29" fillId="14" borderId="9" xfId="0" applyNumberFormat="1" applyFont="1" applyFill="1" applyBorder="1" applyAlignment="1">
      <alignment horizontal="left" vertical="center"/>
    </xf>
    <xf numFmtId="49" fontId="20" fillId="14" borderId="9" xfId="0" applyNumberFormat="1" applyFont="1" applyFill="1" applyBorder="1" applyAlignment="1">
      <alignment horizontal="center" vertical="center"/>
    </xf>
    <xf numFmtId="49" fontId="29" fillId="14" borderId="9" xfId="0" applyNumberFormat="1" applyFont="1" applyFill="1" applyBorder="1" applyAlignment="1">
      <alignment horizontal="center" vertical="center"/>
    </xf>
    <xf numFmtId="0" fontId="31" fillId="14" borderId="0" xfId="0" applyFont="1" applyFill="1" applyBorder="1" applyAlignment="1">
      <alignment horizontal="center" vertical="center"/>
    </xf>
    <xf numFmtId="49" fontId="31" fillId="14" borderId="0" xfId="0" applyNumberFormat="1" applyFont="1" applyFill="1" applyBorder="1" applyAlignment="1">
      <alignment horizontal="center" vertical="center"/>
    </xf>
    <xf numFmtId="0" fontId="31" fillId="14" borderId="0" xfId="0" applyFont="1" applyFill="1" applyBorder="1"/>
    <xf numFmtId="0" fontId="39" fillId="14" borderId="0" xfId="0" applyFont="1" applyFill="1" applyBorder="1"/>
    <xf numFmtId="49" fontId="38" fillId="14" borderId="9" xfId="0" applyNumberFormat="1" applyFont="1" applyFill="1" applyBorder="1" applyAlignment="1">
      <alignment horizontal="center" vertical="center"/>
    </xf>
    <xf numFmtId="49" fontId="38" fillId="14" borderId="0" xfId="0" applyNumberFormat="1" applyFont="1" applyFill="1" applyBorder="1" applyAlignment="1">
      <alignment horizontal="center" vertical="center"/>
    </xf>
    <xf numFmtId="0" fontId="38" fillId="14" borderId="0" xfId="0" applyFont="1" applyFill="1" applyBorder="1"/>
    <xf numFmtId="49" fontId="39" fillId="14" borderId="9" xfId="0" applyNumberFormat="1" applyFont="1" applyFill="1" applyBorder="1" applyAlignment="1">
      <alignment horizontal="center" vertical="center"/>
    </xf>
    <xf numFmtId="49" fontId="31" fillId="14" borderId="9" xfId="0" applyNumberFormat="1" applyFont="1" applyFill="1" applyBorder="1" applyAlignment="1">
      <alignment horizontal="center" vertical="center"/>
    </xf>
    <xf numFmtId="0" fontId="31" fillId="14" borderId="0" xfId="0" applyFont="1" applyFill="1" applyBorder="1" applyAlignment="1">
      <alignment horizontal="center"/>
    </xf>
    <xf numFmtId="0" fontId="29" fillId="14" borderId="8" xfId="0" applyFont="1" applyFill="1" applyBorder="1"/>
    <xf numFmtId="0" fontId="29" fillId="14" borderId="7" xfId="0" applyFont="1" applyFill="1" applyBorder="1"/>
    <xf numFmtId="0" fontId="29" fillId="14" borderId="16" xfId="0" applyFont="1" applyFill="1" applyBorder="1" applyAlignment="1">
      <alignment horizontal="center" vertical="center"/>
    </xf>
    <xf numFmtId="43" fontId="35" fillId="0" borderId="0" xfId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2" fillId="0" borderId="11" xfId="1" applyNumberFormat="1" applyFont="1" applyFill="1" applyBorder="1" applyAlignment="1">
      <alignment horizontal="center" vertical="center"/>
    </xf>
    <xf numFmtId="43" fontId="2" fillId="0" borderId="4" xfId="1" applyNumberFormat="1" applyFont="1" applyFill="1" applyBorder="1" applyAlignment="1">
      <alignment horizontal="center" vertical="center"/>
    </xf>
    <xf numFmtId="43" fontId="2" fillId="0" borderId="8" xfId="1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20" fillId="11" borderId="18" xfId="0" applyFont="1" applyFill="1" applyBorder="1" applyAlignment="1" applyProtection="1">
      <alignment horizontal="center"/>
    </xf>
    <xf numFmtId="0" fontId="20" fillId="11" borderId="19" xfId="0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43" fontId="5" fillId="0" borderId="4" xfId="1" applyNumberFormat="1" applyFont="1" applyFill="1" applyBorder="1" applyAlignment="1" applyProtection="1">
      <alignment horizontal="center" vertical="top" wrapText="1"/>
    </xf>
    <xf numFmtId="43" fontId="5" fillId="0" borderId="15" xfId="1" applyNumberFormat="1" applyFont="1" applyFill="1" applyBorder="1" applyAlignment="1" applyProtection="1">
      <alignment horizontal="center" vertical="top" wrapText="1"/>
    </xf>
    <xf numFmtId="43" fontId="5" fillId="0" borderId="6" xfId="1" applyNumberFormat="1" applyFont="1" applyFill="1" applyBorder="1" applyAlignment="1" applyProtection="1">
      <alignment horizontal="center" vertical="top" wrapText="1"/>
    </xf>
    <xf numFmtId="43" fontId="21" fillId="0" borderId="5" xfId="1" applyFont="1" applyFill="1" applyBorder="1" applyAlignment="1" applyProtection="1">
      <alignment horizontal="center" vertical="center" wrapText="1"/>
    </xf>
    <xf numFmtId="43" fontId="33" fillId="0" borderId="12" xfId="1" applyFont="1" applyFill="1" applyBorder="1" applyAlignment="1" applyProtection="1">
      <alignment horizontal="center" vertical="top"/>
    </xf>
    <xf numFmtId="43" fontId="33" fillId="0" borderId="13" xfId="1" applyFont="1" applyFill="1" applyBorder="1" applyAlignment="1" applyProtection="1">
      <alignment horizontal="center" vertical="top"/>
    </xf>
    <xf numFmtId="43" fontId="33" fillId="0" borderId="14" xfId="1" applyFont="1" applyFill="1" applyBorder="1" applyAlignment="1" applyProtection="1">
      <alignment horizontal="center" vertical="top"/>
    </xf>
    <xf numFmtId="43" fontId="27" fillId="0" borderId="12" xfId="1" applyFont="1" applyFill="1" applyBorder="1" applyAlignment="1" applyProtection="1">
      <alignment horizontal="center" vertical="top"/>
    </xf>
    <xf numFmtId="43" fontId="27" fillId="0" borderId="14" xfId="1" applyFont="1" applyFill="1" applyBorder="1" applyAlignment="1" applyProtection="1">
      <alignment horizontal="center" vertical="top"/>
    </xf>
    <xf numFmtId="0" fontId="9" fillId="0" borderId="0" xfId="0" applyFont="1" applyFill="1" applyAlignment="1" applyProtection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FF00FF"/>
      <color rgb="FFFFFFE1"/>
      <color rgb="FFFF6600"/>
      <color rgb="FF006600"/>
      <color rgb="FF89E0FF"/>
      <color rgb="FFFFD1FF"/>
      <color rgb="FFFFDDFF"/>
      <color rgb="FFE4C9FF"/>
      <color rgb="FFD7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800101</xdr:colOff>
      <xdr:row>87</xdr:row>
      <xdr:rowOff>212628</xdr:rowOff>
    </xdr:from>
    <xdr:to>
      <xdr:col>11</xdr:col>
      <xdr:colOff>527938</xdr:colOff>
      <xdr:row>91</xdr:row>
      <xdr:rowOff>96954</xdr:rowOff>
    </xdr:to>
    <xdr:sp macro="" textlink="">
      <xdr:nvSpPr>
        <xdr:cNvPr id="3" name="กล่องข้อความ 2"/>
        <xdr:cNvSpPr txBox="1"/>
      </xdr:nvSpPr>
      <xdr:spPr>
        <a:xfrm>
          <a:off x="9582151" y="34226403"/>
          <a:ext cx="3356862" cy="989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ผู้รายงาน</a:t>
          </a: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(................................................................ )</a:t>
          </a: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ผู้อำนวยการ/นักวิชาการ.........................</a:t>
          </a:r>
          <a:endParaRPr lang="th-TH" sz="16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800101</xdr:colOff>
      <xdr:row>87</xdr:row>
      <xdr:rowOff>212628</xdr:rowOff>
    </xdr:from>
    <xdr:to>
      <xdr:col>12</xdr:col>
      <xdr:colOff>527938</xdr:colOff>
      <xdr:row>91</xdr:row>
      <xdr:rowOff>96954</xdr:rowOff>
    </xdr:to>
    <xdr:sp macro="" textlink="">
      <xdr:nvSpPr>
        <xdr:cNvPr id="2" name="กล่องข้อความ 1"/>
        <xdr:cNvSpPr txBox="1"/>
      </xdr:nvSpPr>
      <xdr:spPr>
        <a:xfrm>
          <a:off x="9582151" y="34226403"/>
          <a:ext cx="3356862" cy="989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</a:t>
          </a:r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ผู้รายงาน</a:t>
          </a: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(................................................................ )</a:t>
          </a:r>
        </a:p>
        <a:p>
          <a:pPr algn="ctr"/>
          <a:r>
            <a:rPr lang="th-TH" sz="1600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ผู้อำนวยการ/นักวิชาการ.........................</a:t>
          </a:r>
          <a:endParaRPr lang="th-TH" sz="1600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zoomScaleNormal="100" zoomScaleSheetLayoutView="85" workbookViewId="0">
      <selection activeCell="B82" sqref="B82"/>
    </sheetView>
  </sheetViews>
  <sheetFormatPr defaultRowHeight="21.75" x14ac:dyDescent="0.5"/>
  <cols>
    <col min="1" max="1" width="3.625" style="2" customWidth="1"/>
    <col min="2" max="2" width="42" style="1" customWidth="1"/>
    <col min="3" max="3" width="12.375" style="6" bestFit="1" customWidth="1"/>
    <col min="4" max="4" width="12.5" style="6" bestFit="1" customWidth="1"/>
    <col min="5" max="5" width="11.5" style="6" bestFit="1" customWidth="1"/>
    <col min="6" max="6" width="11.75" style="6" bestFit="1" customWidth="1"/>
    <col min="7" max="7" width="11.625" style="6" bestFit="1" customWidth="1"/>
    <col min="8" max="8" width="11.5" style="6" bestFit="1" customWidth="1"/>
    <col min="9" max="9" width="10.125" style="6" bestFit="1" customWidth="1"/>
    <col min="10" max="10" width="11.625" style="6" customWidth="1"/>
    <col min="11" max="11" width="10.125" style="6" bestFit="1" customWidth="1"/>
    <col min="12" max="13" width="11.625" style="1" customWidth="1"/>
    <col min="14" max="16384" width="9" style="1"/>
  </cols>
  <sheetData>
    <row r="1" spans="1:13" ht="26.25" x14ac:dyDescent="0.6">
      <c r="A1" s="245" t="s">
        <v>95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3" ht="26.25" x14ac:dyDescent="0.6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3" x14ac:dyDescent="0.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x14ac:dyDescent="0.5">
      <c r="A4" s="247" t="s">
        <v>0</v>
      </c>
      <c r="B4" s="248" t="s">
        <v>77</v>
      </c>
      <c r="C4" s="7" t="s">
        <v>1</v>
      </c>
      <c r="D4" s="8" t="s">
        <v>78</v>
      </c>
      <c r="E4" s="8" t="s">
        <v>84</v>
      </c>
      <c r="F4" s="251" t="s">
        <v>96</v>
      </c>
      <c r="G4" s="251"/>
      <c r="H4" s="251"/>
      <c r="I4" s="251"/>
      <c r="J4" s="252"/>
      <c r="K4" s="8" t="s">
        <v>85</v>
      </c>
    </row>
    <row r="5" spans="1:13" x14ac:dyDescent="0.5">
      <c r="A5" s="247"/>
      <c r="B5" s="249"/>
      <c r="C5" s="9" t="s">
        <v>81</v>
      </c>
      <c r="D5" s="10" t="s">
        <v>83</v>
      </c>
      <c r="E5" s="10" t="s">
        <v>83</v>
      </c>
      <c r="F5" s="253"/>
      <c r="G5" s="253"/>
      <c r="H5" s="253"/>
      <c r="I5" s="253"/>
      <c r="J5" s="254"/>
      <c r="K5" s="10" t="s">
        <v>79</v>
      </c>
    </row>
    <row r="6" spans="1:13" x14ac:dyDescent="0.5">
      <c r="A6" s="247"/>
      <c r="B6" s="249"/>
      <c r="C6" s="9" t="s">
        <v>82</v>
      </c>
      <c r="D6" s="10" t="s">
        <v>2</v>
      </c>
      <c r="E6" s="10" t="s">
        <v>2</v>
      </c>
      <c r="F6" s="255" t="s">
        <v>91</v>
      </c>
      <c r="G6" s="255" t="s">
        <v>92</v>
      </c>
      <c r="H6" s="255" t="s">
        <v>93</v>
      </c>
      <c r="I6" s="255" t="s">
        <v>94</v>
      </c>
      <c r="J6" s="11" t="s">
        <v>97</v>
      </c>
      <c r="K6" s="12" t="s">
        <v>80</v>
      </c>
    </row>
    <row r="7" spans="1:13" x14ac:dyDescent="0.5">
      <c r="A7" s="247"/>
      <c r="B7" s="250"/>
      <c r="C7" s="13" t="s">
        <v>86</v>
      </c>
      <c r="D7" s="13" t="s">
        <v>87</v>
      </c>
      <c r="E7" s="14" t="s">
        <v>89</v>
      </c>
      <c r="F7" s="256"/>
      <c r="G7" s="256"/>
      <c r="H7" s="256"/>
      <c r="I7" s="256"/>
      <c r="J7" s="15" t="s">
        <v>88</v>
      </c>
      <c r="K7" s="13" t="s">
        <v>90</v>
      </c>
    </row>
    <row r="8" spans="1:13" x14ac:dyDescent="0.5">
      <c r="A8" s="5"/>
      <c r="B8" s="3" t="s">
        <v>3</v>
      </c>
      <c r="C8" s="16">
        <f>SUM(C9:C83)</f>
        <v>0</v>
      </c>
      <c r="D8" s="16">
        <f t="shared" ref="D8:K8" si="0">SUM(D9:D83)</f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28"/>
      <c r="M8" s="28"/>
    </row>
    <row r="9" spans="1:13" s="20" customFormat="1" x14ac:dyDescent="0.5">
      <c r="A9" s="17">
        <v>1</v>
      </c>
      <c r="B9" s="18" t="s">
        <v>4</v>
      </c>
      <c r="C9" s="19"/>
      <c r="D9" s="19"/>
      <c r="E9" s="30"/>
      <c r="F9" s="19"/>
      <c r="G9" s="19"/>
      <c r="H9" s="19"/>
      <c r="I9" s="19"/>
      <c r="J9" s="30"/>
      <c r="K9" s="29"/>
      <c r="L9" s="28"/>
      <c r="M9" s="28"/>
    </row>
    <row r="10" spans="1:13" s="20" customFormat="1" x14ac:dyDescent="0.5">
      <c r="A10" s="17"/>
      <c r="B10" s="18" t="s">
        <v>70</v>
      </c>
      <c r="C10" s="19"/>
      <c r="D10" s="19"/>
      <c r="E10" s="30"/>
      <c r="F10" s="19"/>
      <c r="G10" s="19"/>
      <c r="H10" s="19"/>
      <c r="I10" s="19"/>
      <c r="J10" s="30"/>
      <c r="K10" s="29"/>
      <c r="L10" s="28"/>
      <c r="M10" s="28"/>
    </row>
    <row r="11" spans="1:13" s="20" customFormat="1" x14ac:dyDescent="0.5">
      <c r="A11" s="17"/>
      <c r="B11" s="18" t="s">
        <v>21</v>
      </c>
      <c r="C11" s="19"/>
      <c r="D11" s="19"/>
      <c r="E11" s="30"/>
      <c r="F11" s="19"/>
      <c r="G11" s="19"/>
      <c r="H11" s="19"/>
      <c r="I11" s="19"/>
      <c r="J11" s="30"/>
      <c r="K11" s="29"/>
      <c r="L11" s="28"/>
      <c r="M11" s="28"/>
    </row>
    <row r="12" spans="1:13" s="20" customFormat="1" x14ac:dyDescent="0.5">
      <c r="A12" s="17"/>
      <c r="B12" s="18" t="s">
        <v>5</v>
      </c>
      <c r="C12" s="19"/>
      <c r="D12" s="19"/>
      <c r="E12" s="30"/>
      <c r="F12" s="19"/>
      <c r="G12" s="19"/>
      <c r="H12" s="19"/>
      <c r="I12" s="19"/>
      <c r="J12" s="30"/>
      <c r="K12" s="29"/>
      <c r="L12" s="28"/>
      <c r="M12" s="28"/>
    </row>
    <row r="13" spans="1:13" s="20" customFormat="1" x14ac:dyDescent="0.5">
      <c r="A13" s="17"/>
      <c r="B13" s="18" t="s">
        <v>6</v>
      </c>
      <c r="C13" s="19"/>
      <c r="D13" s="19"/>
      <c r="E13" s="30"/>
      <c r="F13" s="19"/>
      <c r="G13" s="19"/>
      <c r="H13" s="19"/>
      <c r="I13" s="19"/>
      <c r="J13" s="30"/>
      <c r="K13" s="29"/>
      <c r="L13" s="28"/>
      <c r="M13" s="28"/>
    </row>
    <row r="14" spans="1:13" s="20" customFormat="1" x14ac:dyDescent="0.5">
      <c r="A14" s="17"/>
      <c r="B14" s="32" t="s">
        <v>13</v>
      </c>
      <c r="C14" s="19"/>
      <c r="D14" s="19"/>
      <c r="E14" s="30"/>
      <c r="F14" s="19"/>
      <c r="G14" s="19"/>
      <c r="H14" s="19"/>
      <c r="I14" s="19"/>
      <c r="J14" s="30"/>
      <c r="K14" s="29"/>
      <c r="L14" s="28"/>
      <c r="M14" s="28"/>
    </row>
    <row r="15" spans="1:13" s="20" customFormat="1" x14ac:dyDescent="0.5">
      <c r="A15" s="17"/>
      <c r="B15" s="32" t="s">
        <v>14</v>
      </c>
      <c r="C15" s="19"/>
      <c r="D15" s="19"/>
      <c r="E15" s="30"/>
      <c r="F15" s="19"/>
      <c r="G15" s="19"/>
      <c r="H15" s="19"/>
      <c r="I15" s="19"/>
      <c r="J15" s="30"/>
      <c r="K15" s="29"/>
      <c r="L15" s="28"/>
      <c r="M15" s="28"/>
    </row>
    <row r="16" spans="1:13" s="23" customFormat="1" x14ac:dyDescent="0.5">
      <c r="A16" s="21"/>
      <c r="B16" s="33" t="s">
        <v>38</v>
      </c>
      <c r="C16" s="22"/>
      <c r="D16" s="22"/>
      <c r="E16" s="30"/>
      <c r="F16" s="22"/>
      <c r="G16" s="22"/>
      <c r="H16" s="22"/>
      <c r="I16" s="22"/>
      <c r="J16" s="30"/>
      <c r="K16" s="29"/>
      <c r="L16" s="31"/>
      <c r="M16" s="28"/>
    </row>
    <row r="17" spans="1:13" s="23" customFormat="1" x14ac:dyDescent="0.5">
      <c r="A17" s="21"/>
      <c r="B17" s="33" t="s">
        <v>39</v>
      </c>
      <c r="C17" s="22"/>
      <c r="D17" s="22"/>
      <c r="E17" s="30"/>
      <c r="F17" s="22"/>
      <c r="G17" s="22"/>
      <c r="H17" s="22"/>
      <c r="I17" s="22"/>
      <c r="J17" s="30"/>
      <c r="K17" s="29"/>
      <c r="L17" s="31"/>
      <c r="M17" s="28"/>
    </row>
    <row r="18" spans="1:13" s="20" customFormat="1" x14ac:dyDescent="0.5">
      <c r="A18" s="17"/>
      <c r="B18" s="32" t="s">
        <v>15</v>
      </c>
      <c r="C18" s="19"/>
      <c r="D18" s="19"/>
      <c r="E18" s="30"/>
      <c r="F18" s="19"/>
      <c r="G18" s="19"/>
      <c r="H18" s="19"/>
      <c r="I18" s="19"/>
      <c r="J18" s="30"/>
      <c r="K18" s="29"/>
      <c r="L18" s="28"/>
      <c r="M18" s="28"/>
    </row>
    <row r="19" spans="1:13" s="20" customFormat="1" x14ac:dyDescent="0.5">
      <c r="A19" s="17"/>
      <c r="B19" s="32" t="s">
        <v>28</v>
      </c>
      <c r="C19" s="19"/>
      <c r="D19" s="19"/>
      <c r="E19" s="30"/>
      <c r="F19" s="19"/>
      <c r="G19" s="19"/>
      <c r="H19" s="19"/>
      <c r="I19" s="19"/>
      <c r="J19" s="30"/>
      <c r="K19" s="29"/>
      <c r="L19" s="28"/>
      <c r="M19" s="28"/>
    </row>
    <row r="20" spans="1:13" s="23" customFormat="1" x14ac:dyDescent="0.5">
      <c r="A20" s="21"/>
      <c r="B20" s="33" t="s">
        <v>40</v>
      </c>
      <c r="C20" s="22"/>
      <c r="D20" s="22"/>
      <c r="E20" s="30"/>
      <c r="F20" s="22"/>
      <c r="G20" s="22"/>
      <c r="H20" s="22"/>
      <c r="I20" s="22"/>
      <c r="J20" s="30"/>
      <c r="K20" s="29"/>
      <c r="L20" s="28"/>
      <c r="M20" s="28"/>
    </row>
    <row r="21" spans="1:13" s="23" customFormat="1" x14ac:dyDescent="0.5">
      <c r="A21" s="21"/>
      <c r="B21" s="33" t="s">
        <v>41</v>
      </c>
      <c r="C21" s="22"/>
      <c r="D21" s="22"/>
      <c r="E21" s="30"/>
      <c r="F21" s="22"/>
      <c r="G21" s="22"/>
      <c r="H21" s="22"/>
      <c r="I21" s="22"/>
      <c r="J21" s="30"/>
      <c r="K21" s="29"/>
      <c r="L21" s="28"/>
      <c r="M21" s="28"/>
    </row>
    <row r="22" spans="1:13" s="20" customFormat="1" x14ac:dyDescent="0.5">
      <c r="A22" s="17"/>
      <c r="B22" s="32" t="s">
        <v>16</v>
      </c>
      <c r="C22" s="19"/>
      <c r="D22" s="19"/>
      <c r="E22" s="30"/>
      <c r="F22" s="19"/>
      <c r="G22" s="19"/>
      <c r="H22" s="19"/>
      <c r="I22" s="19"/>
      <c r="J22" s="30"/>
      <c r="K22" s="29"/>
      <c r="L22" s="28"/>
      <c r="M22" s="28"/>
    </row>
    <row r="23" spans="1:13" s="20" customFormat="1" x14ac:dyDescent="0.5">
      <c r="A23" s="17"/>
      <c r="B23" s="32" t="s">
        <v>22</v>
      </c>
      <c r="C23" s="19"/>
      <c r="D23" s="19"/>
      <c r="E23" s="30"/>
      <c r="F23" s="19"/>
      <c r="G23" s="19"/>
      <c r="H23" s="19"/>
      <c r="I23" s="19"/>
      <c r="J23" s="30"/>
      <c r="K23" s="29"/>
      <c r="L23" s="28"/>
      <c r="M23" s="28"/>
    </row>
    <row r="24" spans="1:13" s="23" customFormat="1" x14ac:dyDescent="0.5">
      <c r="A24" s="21"/>
      <c r="B24" s="33" t="s">
        <v>33</v>
      </c>
      <c r="C24" s="22"/>
      <c r="D24" s="22"/>
      <c r="E24" s="30"/>
      <c r="F24" s="22"/>
      <c r="G24" s="22"/>
      <c r="H24" s="22"/>
      <c r="I24" s="22"/>
      <c r="J24" s="30"/>
      <c r="K24" s="29"/>
      <c r="L24" s="28"/>
      <c r="M24" s="28"/>
    </row>
    <row r="25" spans="1:13" s="23" customFormat="1" x14ac:dyDescent="0.5">
      <c r="A25" s="21"/>
      <c r="B25" s="33" t="s">
        <v>34</v>
      </c>
      <c r="C25" s="22"/>
      <c r="D25" s="22"/>
      <c r="E25" s="30"/>
      <c r="F25" s="22"/>
      <c r="G25" s="22"/>
      <c r="H25" s="22"/>
      <c r="I25" s="22"/>
      <c r="J25" s="30"/>
      <c r="K25" s="29"/>
      <c r="L25" s="28"/>
      <c r="M25" s="28"/>
    </row>
    <row r="26" spans="1:13" s="20" customFormat="1" x14ac:dyDescent="0.5">
      <c r="A26" s="17"/>
      <c r="B26" s="32" t="s">
        <v>7</v>
      </c>
      <c r="C26" s="19"/>
      <c r="D26" s="19"/>
      <c r="E26" s="30"/>
      <c r="F26" s="19"/>
      <c r="G26" s="19"/>
      <c r="H26" s="19"/>
      <c r="I26" s="19"/>
      <c r="J26" s="30"/>
      <c r="K26" s="29"/>
      <c r="L26" s="28"/>
      <c r="M26" s="28"/>
    </row>
    <row r="27" spans="1:13" s="20" customFormat="1" x14ac:dyDescent="0.5">
      <c r="A27" s="17"/>
      <c r="B27" s="32" t="s">
        <v>8</v>
      </c>
      <c r="C27" s="19"/>
      <c r="D27" s="19"/>
      <c r="E27" s="30"/>
      <c r="F27" s="19"/>
      <c r="G27" s="19"/>
      <c r="H27" s="19"/>
      <c r="I27" s="19"/>
      <c r="J27" s="30"/>
      <c r="K27" s="29"/>
      <c r="L27" s="28"/>
      <c r="M27" s="28"/>
    </row>
    <row r="28" spans="1:13" s="23" customFormat="1" x14ac:dyDescent="0.5">
      <c r="A28" s="21"/>
      <c r="B28" s="33" t="s">
        <v>42</v>
      </c>
      <c r="C28" s="22"/>
      <c r="D28" s="22"/>
      <c r="E28" s="30"/>
      <c r="F28" s="22"/>
      <c r="G28" s="22"/>
      <c r="H28" s="22"/>
      <c r="I28" s="22"/>
      <c r="J28" s="30"/>
      <c r="K28" s="29"/>
      <c r="L28" s="31"/>
      <c r="M28" s="28"/>
    </row>
    <row r="29" spans="1:13" s="23" customFormat="1" x14ac:dyDescent="0.5">
      <c r="A29" s="21"/>
      <c r="B29" s="33" t="s">
        <v>30</v>
      </c>
      <c r="C29" s="24"/>
      <c r="D29" s="24"/>
      <c r="E29" s="30"/>
      <c r="F29" s="24"/>
      <c r="G29" s="24"/>
      <c r="H29" s="24"/>
      <c r="I29" s="24"/>
      <c r="J29" s="30"/>
      <c r="K29" s="29"/>
      <c r="L29" s="28"/>
      <c r="M29" s="28"/>
    </row>
    <row r="30" spans="1:13" s="23" customFormat="1" x14ac:dyDescent="0.5">
      <c r="A30" s="21"/>
      <c r="B30" s="33" t="s">
        <v>43</v>
      </c>
      <c r="C30" s="22"/>
      <c r="D30" s="22"/>
      <c r="E30" s="30"/>
      <c r="F30" s="22"/>
      <c r="G30" s="22"/>
      <c r="H30" s="22"/>
      <c r="I30" s="22"/>
      <c r="J30" s="30"/>
      <c r="K30" s="29"/>
      <c r="L30" s="28"/>
      <c r="M30" s="28"/>
    </row>
    <row r="31" spans="1:13" s="23" customFormat="1" x14ac:dyDescent="0.5">
      <c r="A31" s="21"/>
      <c r="B31" s="33" t="s">
        <v>31</v>
      </c>
      <c r="C31" s="24"/>
      <c r="D31" s="24"/>
      <c r="E31" s="30"/>
      <c r="F31" s="24"/>
      <c r="G31" s="24"/>
      <c r="H31" s="24"/>
      <c r="I31" s="24"/>
      <c r="J31" s="30"/>
      <c r="K31" s="29"/>
      <c r="L31" s="28"/>
      <c r="M31" s="28"/>
    </row>
    <row r="32" spans="1:13" s="23" customFormat="1" x14ac:dyDescent="0.5">
      <c r="A32" s="21"/>
      <c r="B32" s="33" t="s">
        <v>44</v>
      </c>
      <c r="C32" s="22"/>
      <c r="D32" s="22"/>
      <c r="E32" s="30"/>
      <c r="F32" s="22"/>
      <c r="G32" s="36"/>
      <c r="H32" s="36"/>
      <c r="I32" s="22"/>
      <c r="J32" s="30"/>
      <c r="K32" s="29"/>
      <c r="L32" s="28"/>
      <c r="M32" s="28"/>
    </row>
    <row r="33" spans="1:13" s="23" customFormat="1" x14ac:dyDescent="0.5">
      <c r="A33" s="21"/>
      <c r="B33" s="33" t="s">
        <v>17</v>
      </c>
      <c r="C33" s="24"/>
      <c r="D33" s="24"/>
      <c r="E33" s="30"/>
      <c r="F33" s="24"/>
      <c r="G33" s="24"/>
      <c r="H33" s="24"/>
      <c r="I33" s="24"/>
      <c r="J33" s="30"/>
      <c r="K33" s="29"/>
      <c r="L33" s="28"/>
      <c r="M33" s="28"/>
    </row>
    <row r="34" spans="1:13" s="23" customFormat="1" x14ac:dyDescent="0.5">
      <c r="A34" s="21"/>
      <c r="B34" s="33" t="s">
        <v>29</v>
      </c>
      <c r="C34" s="24"/>
      <c r="D34" s="24"/>
      <c r="E34" s="30"/>
      <c r="F34" s="24"/>
      <c r="G34" s="24"/>
      <c r="H34" s="24"/>
      <c r="I34" s="24"/>
      <c r="J34" s="30"/>
      <c r="K34" s="29"/>
      <c r="L34" s="28"/>
      <c r="M34" s="28"/>
    </row>
    <row r="35" spans="1:13" s="23" customFormat="1" x14ac:dyDescent="0.5">
      <c r="A35" s="21"/>
      <c r="B35" s="33" t="s">
        <v>45</v>
      </c>
      <c r="C35" s="22"/>
      <c r="D35" s="22"/>
      <c r="E35" s="30"/>
      <c r="F35" s="22"/>
      <c r="G35" s="22"/>
      <c r="H35" s="22"/>
      <c r="I35" s="22"/>
      <c r="J35" s="30"/>
      <c r="K35" s="29"/>
      <c r="L35" s="28"/>
      <c r="M35" s="28"/>
    </row>
    <row r="36" spans="1:13" s="23" customFormat="1" x14ac:dyDescent="0.5">
      <c r="A36" s="21"/>
      <c r="B36" s="33" t="s">
        <v>32</v>
      </c>
      <c r="C36" s="24"/>
      <c r="D36" s="24"/>
      <c r="E36" s="30"/>
      <c r="F36" s="24"/>
      <c r="G36" s="24"/>
      <c r="H36" s="24"/>
      <c r="I36" s="24"/>
      <c r="J36" s="30"/>
      <c r="K36" s="29"/>
      <c r="L36" s="28"/>
      <c r="M36" s="28"/>
    </row>
    <row r="37" spans="1:13" s="20" customFormat="1" x14ac:dyDescent="0.5">
      <c r="A37" s="17"/>
      <c r="B37" s="32" t="s">
        <v>9</v>
      </c>
      <c r="C37" s="19"/>
      <c r="D37" s="19"/>
      <c r="E37" s="30"/>
      <c r="F37" s="19"/>
      <c r="G37" s="19"/>
      <c r="H37" s="19"/>
      <c r="I37" s="19"/>
      <c r="J37" s="30"/>
      <c r="K37" s="29"/>
      <c r="L37" s="28"/>
      <c r="M37" s="28"/>
    </row>
    <row r="38" spans="1:13" s="23" customFormat="1" x14ac:dyDescent="0.5">
      <c r="A38" s="21"/>
      <c r="B38" s="33" t="s">
        <v>46</v>
      </c>
      <c r="C38" s="22"/>
      <c r="D38" s="22"/>
      <c r="E38" s="30"/>
      <c r="F38" s="22"/>
      <c r="G38" s="22"/>
      <c r="H38" s="22"/>
      <c r="I38" s="22"/>
      <c r="J38" s="30"/>
      <c r="K38" s="29"/>
      <c r="L38" s="28"/>
      <c r="M38" s="28"/>
    </row>
    <row r="39" spans="1:13" s="23" customFormat="1" x14ac:dyDescent="0.5">
      <c r="A39" s="21"/>
      <c r="B39" s="33" t="s">
        <v>23</v>
      </c>
      <c r="C39" s="24"/>
      <c r="D39" s="24"/>
      <c r="E39" s="30"/>
      <c r="F39" s="24"/>
      <c r="G39" s="24"/>
      <c r="H39" s="24"/>
      <c r="I39" s="24"/>
      <c r="J39" s="30"/>
      <c r="K39" s="29"/>
      <c r="L39" s="28"/>
      <c r="M39" s="28"/>
    </row>
    <row r="40" spans="1:13" s="23" customFormat="1" x14ac:dyDescent="0.5">
      <c r="A40" s="21"/>
      <c r="B40" s="33" t="s">
        <v>24</v>
      </c>
      <c r="C40" s="24"/>
      <c r="D40" s="24"/>
      <c r="E40" s="30"/>
      <c r="F40" s="24"/>
      <c r="G40" s="24"/>
      <c r="H40" s="24"/>
      <c r="I40" s="24"/>
      <c r="J40" s="30"/>
      <c r="K40" s="29"/>
      <c r="L40" s="28"/>
      <c r="M40" s="28"/>
    </row>
    <row r="41" spans="1:13" s="23" customFormat="1" x14ac:dyDescent="0.5">
      <c r="A41" s="21"/>
      <c r="B41" s="33" t="s">
        <v>47</v>
      </c>
      <c r="C41" s="22"/>
      <c r="D41" s="22"/>
      <c r="E41" s="30"/>
      <c r="F41" s="22"/>
      <c r="G41" s="22"/>
      <c r="H41" s="22"/>
      <c r="I41" s="22"/>
      <c r="J41" s="30"/>
      <c r="K41" s="29"/>
      <c r="L41" s="28"/>
      <c r="M41" s="28"/>
    </row>
    <row r="42" spans="1:13" s="23" customFormat="1" x14ac:dyDescent="0.5">
      <c r="A42" s="21"/>
      <c r="B42" s="33" t="s">
        <v>10</v>
      </c>
      <c r="C42" s="24"/>
      <c r="D42" s="24"/>
      <c r="E42" s="30"/>
      <c r="F42" s="24"/>
      <c r="G42" s="24"/>
      <c r="H42" s="24"/>
      <c r="I42" s="24"/>
      <c r="J42" s="30"/>
      <c r="K42" s="29"/>
      <c r="L42" s="28"/>
      <c r="M42" s="28"/>
    </row>
    <row r="43" spans="1:13" s="23" customFormat="1" x14ac:dyDescent="0.5">
      <c r="A43" s="21"/>
      <c r="B43" s="33" t="s">
        <v>11</v>
      </c>
      <c r="C43" s="24"/>
      <c r="D43" s="24"/>
      <c r="E43" s="30"/>
      <c r="F43" s="24"/>
      <c r="G43" s="24"/>
      <c r="H43" s="24"/>
      <c r="I43" s="24"/>
      <c r="J43" s="30"/>
      <c r="K43" s="29"/>
      <c r="L43" s="28"/>
      <c r="M43" s="28"/>
    </row>
    <row r="44" spans="1:13" s="23" customFormat="1" x14ac:dyDescent="0.5">
      <c r="A44" s="21"/>
      <c r="B44" s="33" t="s">
        <v>12</v>
      </c>
      <c r="C44" s="24"/>
      <c r="D44" s="24"/>
      <c r="E44" s="30"/>
      <c r="F44" s="24"/>
      <c r="G44" s="24"/>
      <c r="H44" s="24"/>
      <c r="I44" s="24"/>
      <c r="J44" s="30"/>
      <c r="K44" s="29"/>
      <c r="L44" s="28"/>
      <c r="M44" s="28"/>
    </row>
    <row r="45" spans="1:13" s="23" customFormat="1" x14ac:dyDescent="0.5">
      <c r="A45" s="21"/>
      <c r="B45" s="33" t="s">
        <v>35</v>
      </c>
      <c r="C45" s="24"/>
      <c r="D45" s="24"/>
      <c r="E45" s="30"/>
      <c r="F45" s="24"/>
      <c r="G45" s="24"/>
      <c r="H45" s="24"/>
      <c r="I45" s="24"/>
      <c r="J45" s="30"/>
      <c r="K45" s="29"/>
      <c r="L45" s="28"/>
      <c r="M45" s="28"/>
    </row>
    <row r="46" spans="1:13" s="20" customFormat="1" x14ac:dyDescent="0.5">
      <c r="A46" s="17"/>
      <c r="B46" s="32" t="s">
        <v>57</v>
      </c>
      <c r="C46" s="19"/>
      <c r="D46" s="19"/>
      <c r="E46" s="30"/>
      <c r="F46" s="19"/>
      <c r="G46" s="19"/>
      <c r="H46" s="19"/>
      <c r="I46" s="19"/>
      <c r="J46" s="30"/>
      <c r="K46" s="29"/>
      <c r="L46" s="28"/>
      <c r="M46" s="28"/>
    </row>
    <row r="47" spans="1:13" s="23" customFormat="1" x14ac:dyDescent="0.5">
      <c r="A47" s="21"/>
      <c r="B47" s="33" t="s">
        <v>59</v>
      </c>
      <c r="C47" s="22"/>
      <c r="D47" s="22"/>
      <c r="E47" s="30"/>
      <c r="F47" s="22"/>
      <c r="G47" s="22"/>
      <c r="H47" s="22"/>
      <c r="I47" s="22"/>
      <c r="J47" s="30"/>
      <c r="K47" s="29"/>
      <c r="L47" s="28"/>
      <c r="M47" s="28"/>
    </row>
    <row r="48" spans="1:13" s="23" customFormat="1" x14ac:dyDescent="0.5">
      <c r="A48" s="21"/>
      <c r="B48" s="33" t="s">
        <v>17</v>
      </c>
      <c r="C48" s="24"/>
      <c r="D48" s="24"/>
      <c r="E48" s="30"/>
      <c r="F48" s="24"/>
      <c r="G48" s="24"/>
      <c r="H48" s="24"/>
      <c r="I48" s="24"/>
      <c r="J48" s="30"/>
      <c r="K48" s="29"/>
      <c r="L48" s="28"/>
      <c r="M48" s="28"/>
    </row>
    <row r="49" spans="1:13" s="23" customFormat="1" x14ac:dyDescent="0.5">
      <c r="A49" s="21"/>
      <c r="B49" s="33" t="s">
        <v>60</v>
      </c>
      <c r="C49" s="22"/>
      <c r="D49" s="22"/>
      <c r="E49" s="30"/>
      <c r="F49" s="22"/>
      <c r="G49" s="22"/>
      <c r="H49" s="22"/>
      <c r="I49" s="22"/>
      <c r="J49" s="30"/>
      <c r="K49" s="29"/>
      <c r="L49" s="28"/>
      <c r="M49" s="28"/>
    </row>
    <row r="50" spans="1:13" s="23" customFormat="1" x14ac:dyDescent="0.5">
      <c r="A50" s="21"/>
      <c r="B50" s="33" t="s">
        <v>58</v>
      </c>
      <c r="C50" s="24"/>
      <c r="D50" s="24"/>
      <c r="E50" s="30"/>
      <c r="F50" s="24"/>
      <c r="G50" s="24"/>
      <c r="H50" s="24"/>
      <c r="I50" s="24"/>
      <c r="J50" s="30"/>
      <c r="K50" s="29"/>
      <c r="L50" s="28"/>
      <c r="M50" s="28"/>
    </row>
    <row r="51" spans="1:13" s="23" customFormat="1" x14ac:dyDescent="0.5">
      <c r="A51" s="21"/>
      <c r="B51" s="33" t="s">
        <v>68</v>
      </c>
      <c r="C51" s="22"/>
      <c r="D51" s="22"/>
      <c r="E51" s="30"/>
      <c r="F51" s="22"/>
      <c r="G51" s="22"/>
      <c r="H51" s="22"/>
      <c r="I51" s="22"/>
      <c r="J51" s="30"/>
      <c r="K51" s="29"/>
      <c r="L51" s="28"/>
      <c r="M51" s="28"/>
    </row>
    <row r="52" spans="1:13" s="23" customFormat="1" x14ac:dyDescent="0.5">
      <c r="A52" s="21"/>
      <c r="B52" s="34" t="s">
        <v>69</v>
      </c>
      <c r="C52" s="24"/>
      <c r="D52" s="24"/>
      <c r="E52" s="30"/>
      <c r="F52" s="24"/>
      <c r="G52" s="24"/>
      <c r="H52" s="24"/>
      <c r="I52" s="24"/>
      <c r="J52" s="30"/>
      <c r="K52" s="29"/>
      <c r="L52" s="28"/>
      <c r="M52" s="28"/>
    </row>
    <row r="53" spans="1:13" s="23" customFormat="1" x14ac:dyDescent="0.5">
      <c r="A53" s="21"/>
      <c r="B53" s="33" t="s">
        <v>61</v>
      </c>
      <c r="C53" s="22"/>
      <c r="D53" s="22"/>
      <c r="E53" s="30"/>
      <c r="F53" s="22"/>
      <c r="G53" s="22"/>
      <c r="H53" s="22"/>
      <c r="I53" s="22"/>
      <c r="J53" s="30"/>
      <c r="K53" s="29"/>
      <c r="L53" s="28"/>
      <c r="M53" s="28"/>
    </row>
    <row r="54" spans="1:13" s="23" customFormat="1" x14ac:dyDescent="0.5">
      <c r="A54" s="21"/>
      <c r="B54" s="33" t="s">
        <v>62</v>
      </c>
      <c r="C54" s="24"/>
      <c r="D54" s="24"/>
      <c r="E54" s="30"/>
      <c r="F54" s="24"/>
      <c r="G54" s="24"/>
      <c r="H54" s="24"/>
      <c r="I54" s="24"/>
      <c r="J54" s="30"/>
      <c r="K54" s="29"/>
      <c r="L54" s="28"/>
      <c r="M54" s="28"/>
    </row>
    <row r="55" spans="1:13" s="23" customFormat="1" x14ac:dyDescent="0.5">
      <c r="A55" s="21"/>
      <c r="B55" s="33" t="s">
        <v>63</v>
      </c>
      <c r="C55" s="24"/>
      <c r="D55" s="24"/>
      <c r="E55" s="30"/>
      <c r="F55" s="24"/>
      <c r="G55" s="24"/>
      <c r="H55" s="24"/>
      <c r="I55" s="24"/>
      <c r="J55" s="30"/>
      <c r="K55" s="29"/>
      <c r="L55" s="28"/>
      <c r="M55" s="28"/>
    </row>
    <row r="56" spans="1:13" s="23" customFormat="1" x14ac:dyDescent="0.5">
      <c r="A56" s="21"/>
      <c r="B56" s="33" t="s">
        <v>64</v>
      </c>
      <c r="C56" s="22"/>
      <c r="D56" s="22"/>
      <c r="E56" s="30"/>
      <c r="F56" s="22"/>
      <c r="G56" s="22"/>
      <c r="H56" s="22"/>
      <c r="I56" s="22"/>
      <c r="J56" s="30"/>
      <c r="K56" s="29"/>
      <c r="L56" s="28"/>
      <c r="M56" s="28"/>
    </row>
    <row r="57" spans="1:13" s="23" customFormat="1" x14ac:dyDescent="0.5">
      <c r="A57" s="21"/>
      <c r="B57" s="33" t="s">
        <v>65</v>
      </c>
      <c r="C57" s="24"/>
      <c r="D57" s="24"/>
      <c r="E57" s="30"/>
      <c r="F57" s="24"/>
      <c r="G57" s="24"/>
      <c r="H57" s="24"/>
      <c r="I57" s="24"/>
      <c r="J57" s="30"/>
      <c r="K57" s="29"/>
      <c r="L57" s="28"/>
      <c r="M57" s="28"/>
    </row>
    <row r="58" spans="1:13" s="23" customFormat="1" x14ac:dyDescent="0.5">
      <c r="A58" s="21"/>
      <c r="B58" s="33" t="s">
        <v>66</v>
      </c>
      <c r="C58" s="24"/>
      <c r="D58" s="24"/>
      <c r="E58" s="30"/>
      <c r="F58" s="24"/>
      <c r="G58" s="24"/>
      <c r="H58" s="24"/>
      <c r="I58" s="24"/>
      <c r="J58" s="30"/>
      <c r="K58" s="29"/>
      <c r="L58" s="28"/>
      <c r="M58" s="28"/>
    </row>
    <row r="59" spans="1:13" s="23" customFormat="1" x14ac:dyDescent="0.5">
      <c r="A59" s="21"/>
      <c r="B59" s="33" t="s">
        <v>67</v>
      </c>
      <c r="C59" s="24"/>
      <c r="D59" s="24"/>
      <c r="E59" s="30"/>
      <c r="F59" s="24"/>
      <c r="G59" s="24"/>
      <c r="H59" s="24"/>
      <c r="I59" s="24"/>
      <c r="J59" s="30"/>
      <c r="K59" s="29"/>
      <c r="L59" s="28"/>
      <c r="M59" s="28"/>
    </row>
    <row r="60" spans="1:13" s="20" customFormat="1" x14ac:dyDescent="0.5">
      <c r="A60" s="17"/>
      <c r="B60" s="32" t="s">
        <v>25</v>
      </c>
      <c r="C60" s="19"/>
      <c r="D60" s="19"/>
      <c r="E60" s="30"/>
      <c r="F60" s="19"/>
      <c r="G60" s="19"/>
      <c r="H60" s="19"/>
      <c r="I60" s="19"/>
      <c r="J60" s="30"/>
      <c r="K60" s="29"/>
      <c r="L60" s="28"/>
      <c r="M60" s="28"/>
    </row>
    <row r="61" spans="1:13" s="23" customFormat="1" x14ac:dyDescent="0.5">
      <c r="A61" s="21"/>
      <c r="B61" s="33" t="s">
        <v>48</v>
      </c>
      <c r="C61" s="22"/>
      <c r="D61" s="22"/>
      <c r="E61" s="30"/>
      <c r="F61" s="22"/>
      <c r="G61" s="22"/>
      <c r="H61" s="22"/>
      <c r="I61" s="22"/>
      <c r="J61" s="30"/>
      <c r="K61" s="29"/>
      <c r="L61" s="28"/>
      <c r="M61" s="28"/>
    </row>
    <row r="62" spans="1:13" s="23" customFormat="1" x14ac:dyDescent="0.5">
      <c r="A62" s="21"/>
      <c r="B62" s="33" t="s">
        <v>26</v>
      </c>
      <c r="C62" s="24"/>
      <c r="D62" s="24"/>
      <c r="E62" s="30"/>
      <c r="F62" s="24"/>
      <c r="G62" s="24"/>
      <c r="H62" s="24"/>
      <c r="I62" s="24"/>
      <c r="J62" s="30"/>
      <c r="K62" s="29"/>
      <c r="L62" s="28"/>
      <c r="M62" s="28"/>
    </row>
    <row r="63" spans="1:13" s="23" customFormat="1" x14ac:dyDescent="0.5">
      <c r="A63" s="21"/>
      <c r="B63" s="33" t="s">
        <v>49</v>
      </c>
      <c r="C63" s="22"/>
      <c r="D63" s="22"/>
      <c r="E63" s="30"/>
      <c r="F63" s="22"/>
      <c r="G63" s="22"/>
      <c r="H63" s="22"/>
      <c r="I63" s="22"/>
      <c r="J63" s="30"/>
      <c r="K63" s="29"/>
      <c r="L63" s="28"/>
      <c r="M63" s="28"/>
    </row>
    <row r="64" spans="1:13" s="23" customFormat="1" x14ac:dyDescent="0.5">
      <c r="A64" s="21"/>
      <c r="B64" s="33" t="s">
        <v>50</v>
      </c>
      <c r="C64" s="22"/>
      <c r="D64" s="22"/>
      <c r="E64" s="30"/>
      <c r="F64" s="22"/>
      <c r="G64" s="22"/>
      <c r="H64" s="22"/>
      <c r="I64" s="22"/>
      <c r="J64" s="30"/>
      <c r="K64" s="29"/>
      <c r="L64" s="28"/>
      <c r="M64" s="28"/>
    </row>
    <row r="65" spans="1:13" s="23" customFormat="1" x14ac:dyDescent="0.5">
      <c r="A65" s="21"/>
      <c r="B65" s="33" t="s">
        <v>27</v>
      </c>
      <c r="C65" s="24"/>
      <c r="D65" s="24"/>
      <c r="E65" s="30"/>
      <c r="F65" s="24"/>
      <c r="G65" s="24"/>
      <c r="H65" s="24"/>
      <c r="I65" s="24"/>
      <c r="J65" s="30"/>
      <c r="K65" s="29"/>
      <c r="L65" s="28"/>
      <c r="M65" s="28"/>
    </row>
    <row r="66" spans="1:13" s="23" customFormat="1" x14ac:dyDescent="0.5">
      <c r="A66" s="21"/>
      <c r="B66" s="33" t="s">
        <v>71</v>
      </c>
      <c r="C66" s="22"/>
      <c r="D66" s="22"/>
      <c r="E66" s="30"/>
      <c r="F66" s="22"/>
      <c r="G66" s="22"/>
      <c r="H66" s="22"/>
      <c r="I66" s="22"/>
      <c r="J66" s="30"/>
      <c r="K66" s="29"/>
      <c r="L66" s="28"/>
      <c r="M66" s="28"/>
    </row>
    <row r="67" spans="1:13" s="23" customFormat="1" x14ac:dyDescent="0.5">
      <c r="A67" s="21"/>
      <c r="B67" s="35" t="s">
        <v>72</v>
      </c>
      <c r="C67" s="22"/>
      <c r="D67" s="22"/>
      <c r="E67" s="30"/>
      <c r="F67" s="22"/>
      <c r="G67" s="22"/>
      <c r="H67" s="22"/>
      <c r="I67" s="22"/>
      <c r="J67" s="30"/>
      <c r="K67" s="29"/>
      <c r="L67" s="28"/>
      <c r="M67" s="28"/>
    </row>
    <row r="68" spans="1:13" s="20" customFormat="1" x14ac:dyDescent="0.5">
      <c r="A68" s="17"/>
      <c r="B68" s="32" t="s">
        <v>18</v>
      </c>
      <c r="C68" s="19"/>
      <c r="D68" s="19"/>
      <c r="E68" s="30"/>
      <c r="F68" s="19"/>
      <c r="G68" s="19"/>
      <c r="H68" s="19"/>
      <c r="I68" s="19"/>
      <c r="J68" s="30"/>
      <c r="K68" s="29"/>
      <c r="L68" s="28"/>
      <c r="M68" s="28"/>
    </row>
    <row r="69" spans="1:13" s="23" customFormat="1" x14ac:dyDescent="0.5">
      <c r="A69" s="21"/>
      <c r="B69" s="33" t="s">
        <v>51</v>
      </c>
      <c r="C69" s="22"/>
      <c r="D69" s="22"/>
      <c r="E69" s="30"/>
      <c r="F69" s="22"/>
      <c r="G69" s="22"/>
      <c r="H69" s="22"/>
      <c r="I69" s="22"/>
      <c r="J69" s="30"/>
      <c r="K69" s="29"/>
      <c r="L69" s="28"/>
      <c r="M69" s="28"/>
    </row>
    <row r="70" spans="1:13" s="23" customFormat="1" x14ac:dyDescent="0.5">
      <c r="A70" s="21"/>
      <c r="B70" s="33" t="s">
        <v>52</v>
      </c>
      <c r="C70" s="22"/>
      <c r="D70" s="22"/>
      <c r="E70" s="30"/>
      <c r="F70" s="22"/>
      <c r="G70" s="22"/>
      <c r="H70" s="22"/>
      <c r="I70" s="22"/>
      <c r="J70" s="30"/>
      <c r="K70" s="29"/>
      <c r="L70" s="28"/>
      <c r="M70" s="28"/>
    </row>
    <row r="71" spans="1:13" s="23" customFormat="1" x14ac:dyDescent="0.5">
      <c r="A71" s="21"/>
      <c r="B71" s="33" t="s">
        <v>53</v>
      </c>
      <c r="C71" s="22"/>
      <c r="D71" s="22"/>
      <c r="E71" s="30"/>
      <c r="F71" s="22"/>
      <c r="G71" s="22"/>
      <c r="H71" s="22"/>
      <c r="I71" s="22"/>
      <c r="J71" s="30"/>
      <c r="K71" s="29"/>
      <c r="L71" s="28"/>
      <c r="M71" s="28"/>
    </row>
    <row r="72" spans="1:13" s="20" customFormat="1" x14ac:dyDescent="0.5">
      <c r="A72" s="17"/>
      <c r="B72" s="32" t="s">
        <v>19</v>
      </c>
      <c r="C72" s="19"/>
      <c r="D72" s="19"/>
      <c r="E72" s="30"/>
      <c r="F72" s="19"/>
      <c r="G72" s="19"/>
      <c r="H72" s="19"/>
      <c r="I72" s="19"/>
      <c r="J72" s="30"/>
      <c r="K72" s="29"/>
      <c r="L72" s="28"/>
      <c r="M72" s="28"/>
    </row>
    <row r="73" spans="1:13" s="23" customFormat="1" x14ac:dyDescent="0.5">
      <c r="A73" s="21"/>
      <c r="B73" s="33" t="s">
        <v>74</v>
      </c>
      <c r="C73" s="22"/>
      <c r="D73" s="22"/>
      <c r="E73" s="30"/>
      <c r="F73" s="22"/>
      <c r="G73" s="22"/>
      <c r="H73" s="22"/>
      <c r="I73" s="22"/>
      <c r="J73" s="30"/>
      <c r="K73" s="29"/>
      <c r="L73" s="28"/>
      <c r="M73" s="28"/>
    </row>
    <row r="74" spans="1:13" s="23" customFormat="1" x14ac:dyDescent="0.5">
      <c r="A74" s="21"/>
      <c r="B74" s="33" t="s">
        <v>75</v>
      </c>
      <c r="C74" s="22"/>
      <c r="D74" s="22"/>
      <c r="E74" s="30"/>
      <c r="F74" s="22"/>
      <c r="G74" s="22"/>
      <c r="H74" s="22"/>
      <c r="I74" s="22"/>
      <c r="J74" s="30"/>
      <c r="K74" s="29"/>
      <c r="L74" s="28"/>
      <c r="M74" s="28"/>
    </row>
    <row r="75" spans="1:13" s="23" customFormat="1" x14ac:dyDescent="0.5">
      <c r="A75" s="21"/>
      <c r="B75" s="33" t="s">
        <v>54</v>
      </c>
      <c r="C75" s="22"/>
      <c r="D75" s="22"/>
      <c r="E75" s="30"/>
      <c r="F75" s="22"/>
      <c r="G75" s="22"/>
      <c r="H75" s="22"/>
      <c r="I75" s="22"/>
      <c r="J75" s="30"/>
      <c r="K75" s="29"/>
      <c r="L75" s="28"/>
      <c r="M75" s="28"/>
    </row>
    <row r="76" spans="1:13" s="23" customFormat="1" x14ac:dyDescent="0.5">
      <c r="A76" s="21"/>
      <c r="B76" s="33" t="s">
        <v>55</v>
      </c>
      <c r="C76" s="22"/>
      <c r="D76" s="22"/>
      <c r="E76" s="30"/>
      <c r="F76" s="22"/>
      <c r="G76" s="22"/>
      <c r="H76" s="22"/>
      <c r="I76" s="22"/>
      <c r="J76" s="30"/>
      <c r="K76" s="29"/>
      <c r="L76" s="28"/>
      <c r="M76" s="28"/>
    </row>
    <row r="77" spans="1:13" s="23" customFormat="1" x14ac:dyDescent="0.5">
      <c r="A77" s="21"/>
      <c r="B77" s="33" t="s">
        <v>56</v>
      </c>
      <c r="C77" s="22"/>
      <c r="D77" s="22"/>
      <c r="E77" s="30"/>
      <c r="F77" s="22"/>
      <c r="G77" s="22"/>
      <c r="H77" s="22"/>
      <c r="I77" s="22"/>
      <c r="J77" s="30"/>
      <c r="K77" s="29"/>
      <c r="L77" s="28"/>
      <c r="M77" s="28"/>
    </row>
    <row r="78" spans="1:13" s="23" customFormat="1" x14ac:dyDescent="0.5">
      <c r="A78" s="21"/>
      <c r="B78" s="33" t="s">
        <v>73</v>
      </c>
      <c r="C78" s="22"/>
      <c r="D78" s="22"/>
      <c r="E78" s="30"/>
      <c r="F78" s="22"/>
      <c r="G78" s="22"/>
      <c r="H78" s="22"/>
      <c r="I78" s="22"/>
      <c r="J78" s="30"/>
      <c r="K78" s="29"/>
      <c r="L78" s="28"/>
      <c r="M78" s="28"/>
    </row>
    <row r="79" spans="1:13" s="23" customFormat="1" x14ac:dyDescent="0.5">
      <c r="A79" s="21"/>
      <c r="B79" s="33" t="s">
        <v>76</v>
      </c>
      <c r="C79" s="22"/>
      <c r="D79" s="22"/>
      <c r="E79" s="30"/>
      <c r="F79" s="22"/>
      <c r="G79" s="22"/>
      <c r="H79" s="22"/>
      <c r="I79" s="22"/>
      <c r="J79" s="30"/>
      <c r="K79" s="29"/>
      <c r="L79" s="28"/>
      <c r="M79" s="28"/>
    </row>
    <row r="80" spans="1:13" s="20" customFormat="1" x14ac:dyDescent="0.5">
      <c r="A80" s="17"/>
      <c r="B80" s="32" t="s">
        <v>20</v>
      </c>
      <c r="C80" s="19"/>
      <c r="D80" s="19"/>
      <c r="E80" s="30"/>
      <c r="F80" s="19"/>
      <c r="G80" s="19"/>
      <c r="H80" s="19"/>
      <c r="I80" s="19"/>
      <c r="J80" s="30"/>
      <c r="K80" s="29"/>
      <c r="L80" s="28"/>
      <c r="M80" s="28"/>
    </row>
    <row r="81" spans="1:14" s="26" customFormat="1" x14ac:dyDescent="0.5">
      <c r="A81" s="17"/>
      <c r="B81" s="32" t="s">
        <v>98</v>
      </c>
      <c r="C81" s="25"/>
      <c r="D81" s="25"/>
      <c r="E81" s="30"/>
      <c r="F81" s="25"/>
      <c r="G81" s="25"/>
      <c r="H81" s="25"/>
      <c r="I81" s="25"/>
      <c r="J81" s="30"/>
      <c r="K81" s="29"/>
      <c r="L81" s="28"/>
      <c r="M81" s="28"/>
    </row>
    <row r="82" spans="1:14" s="20" customFormat="1" x14ac:dyDescent="0.5">
      <c r="A82" s="17">
        <v>2</v>
      </c>
      <c r="B82" s="27" t="s">
        <v>36</v>
      </c>
      <c r="C82" s="25"/>
      <c r="D82" s="25"/>
      <c r="E82" s="30"/>
      <c r="F82" s="22"/>
      <c r="G82" s="22"/>
      <c r="H82" s="22"/>
      <c r="I82" s="22"/>
      <c r="J82" s="30"/>
      <c r="K82" s="29"/>
      <c r="L82" s="28"/>
      <c r="M82" s="28"/>
    </row>
    <row r="83" spans="1:14" s="20" customFormat="1" x14ac:dyDescent="0.5">
      <c r="A83" s="17">
        <v>3</v>
      </c>
      <c r="B83" s="27" t="s">
        <v>37</v>
      </c>
      <c r="C83" s="25"/>
      <c r="D83" s="25"/>
      <c r="E83" s="30"/>
      <c r="F83" s="22"/>
      <c r="G83" s="22"/>
      <c r="H83" s="22"/>
      <c r="I83" s="22"/>
      <c r="J83" s="30"/>
      <c r="K83" s="29"/>
      <c r="L83" s="28"/>
      <c r="M83" s="28"/>
    </row>
    <row r="84" spans="1:14" x14ac:dyDescent="0.5">
      <c r="N84" s="1" t="e">
        <f>#REF!-#REF!</f>
        <v>#REF!</v>
      </c>
    </row>
  </sheetData>
  <mergeCells count="9">
    <mergeCell ref="A1:K1"/>
    <mergeCell ref="A2:K2"/>
    <mergeCell ref="A4:A7"/>
    <mergeCell ref="B4:B7"/>
    <mergeCell ref="F4:J5"/>
    <mergeCell ref="F6:F7"/>
    <mergeCell ref="G6:G7"/>
    <mergeCell ref="H6:H7"/>
    <mergeCell ref="I6:I7"/>
  </mergeCells>
  <pageMargins left="0.23622047244094491" right="0.23622047244094491" top="0.35433070866141736" bottom="0.35433070866141736" header="0.31496062992125984" footer="0.31496062992125984"/>
  <pageSetup paperSize="9" scale="90" orientation="landscape" r:id="rId1"/>
  <headerFooter>
    <oddFooter>&amp;C&amp;"TH SarabunPSK,ธรรมดา"&amp;12หน้าที่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L34"/>
  <sheetViews>
    <sheetView workbookViewId="0">
      <selection activeCell="M5" sqref="M5"/>
    </sheetView>
  </sheetViews>
  <sheetFormatPr defaultRowHeight="24" x14ac:dyDescent="0.55000000000000004"/>
  <cols>
    <col min="1" max="1" width="3.375" style="116" customWidth="1"/>
    <col min="2" max="2" width="5.25" style="115" customWidth="1"/>
    <col min="3" max="3" width="3.75" style="115" customWidth="1"/>
    <col min="4" max="11" width="9" style="115"/>
    <col min="12" max="12" width="8.25" style="115" customWidth="1"/>
    <col min="13" max="16384" width="9" style="115"/>
  </cols>
  <sheetData>
    <row r="1" spans="1:12" ht="15" customHeight="1" x14ac:dyDescent="0.55000000000000004">
      <c r="A1" s="220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2"/>
    </row>
    <row r="2" spans="1:12" ht="33" x14ac:dyDescent="0.75">
      <c r="A2" s="223"/>
      <c r="B2" s="224" t="s">
        <v>193</v>
      </c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9" customHeight="1" x14ac:dyDescent="0.55000000000000004">
      <c r="A3" s="223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</row>
    <row r="4" spans="1:12" x14ac:dyDescent="0.55000000000000004">
      <c r="A4" s="223"/>
      <c r="B4" s="225" t="s">
        <v>217</v>
      </c>
      <c r="C4" s="225"/>
      <c r="D4" s="225"/>
      <c r="E4" s="225"/>
      <c r="F4" s="225"/>
      <c r="G4" s="225"/>
      <c r="H4" s="225"/>
      <c r="I4" s="225"/>
      <c r="J4" s="225"/>
      <c r="K4" s="225"/>
      <c r="L4" s="226"/>
    </row>
    <row r="5" spans="1:12" x14ac:dyDescent="0.55000000000000004">
      <c r="A5" s="227" t="s">
        <v>225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6"/>
    </row>
    <row r="6" spans="1:12" x14ac:dyDescent="0.55000000000000004">
      <c r="A6" s="228" t="s">
        <v>218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6"/>
    </row>
    <row r="7" spans="1:12" ht="9" customHeight="1" x14ac:dyDescent="0.55000000000000004">
      <c r="A7" s="228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6"/>
    </row>
    <row r="8" spans="1:12" x14ac:dyDescent="0.55000000000000004">
      <c r="A8" s="229" t="s">
        <v>200</v>
      </c>
      <c r="B8" s="225" t="s">
        <v>207</v>
      </c>
      <c r="C8" s="225"/>
      <c r="D8" s="225"/>
      <c r="E8" s="225"/>
      <c r="F8" s="225"/>
      <c r="G8" s="225"/>
      <c r="H8" s="225"/>
      <c r="I8" s="225"/>
      <c r="J8" s="225"/>
      <c r="K8" s="225"/>
      <c r="L8" s="226"/>
    </row>
    <row r="9" spans="1:12" x14ac:dyDescent="0.55000000000000004">
      <c r="A9" s="230"/>
      <c r="B9" s="225" t="s">
        <v>216</v>
      </c>
      <c r="C9" s="225"/>
      <c r="D9" s="225"/>
      <c r="E9" s="225"/>
      <c r="F9" s="225"/>
      <c r="G9" s="225"/>
      <c r="H9" s="225"/>
      <c r="I9" s="225"/>
      <c r="J9" s="225"/>
      <c r="K9" s="225"/>
      <c r="L9" s="226"/>
    </row>
    <row r="10" spans="1:12" x14ac:dyDescent="0.55000000000000004">
      <c r="A10" s="230"/>
      <c r="B10" s="231" t="s">
        <v>214</v>
      </c>
      <c r="C10" s="232" t="s">
        <v>227</v>
      </c>
      <c r="D10" s="225" t="s">
        <v>230</v>
      </c>
      <c r="E10" s="225"/>
      <c r="F10" s="225"/>
      <c r="G10" s="225"/>
      <c r="H10" s="225"/>
      <c r="I10" s="225"/>
      <c r="J10" s="225"/>
      <c r="K10" s="225"/>
      <c r="L10" s="226"/>
    </row>
    <row r="11" spans="1:12" x14ac:dyDescent="0.55000000000000004">
      <c r="A11" s="230"/>
      <c r="B11" s="231"/>
      <c r="C11" s="232"/>
      <c r="D11" s="225" t="s">
        <v>231</v>
      </c>
      <c r="E11" s="225"/>
      <c r="F11" s="225"/>
      <c r="G11" s="225"/>
      <c r="H11" s="225"/>
      <c r="I11" s="225"/>
      <c r="J11" s="225"/>
      <c r="K11" s="225"/>
      <c r="L11" s="226"/>
    </row>
    <row r="12" spans="1:12" x14ac:dyDescent="0.55000000000000004">
      <c r="A12" s="223"/>
      <c r="B12" s="231" t="s">
        <v>214</v>
      </c>
      <c r="C12" s="232" t="s">
        <v>86</v>
      </c>
      <c r="D12" s="233" t="s">
        <v>223</v>
      </c>
      <c r="E12" s="233"/>
      <c r="F12" s="233"/>
      <c r="G12" s="233"/>
      <c r="H12" s="233"/>
      <c r="I12" s="233"/>
      <c r="J12" s="233"/>
      <c r="K12" s="233"/>
      <c r="L12" s="226"/>
    </row>
    <row r="13" spans="1:12" x14ac:dyDescent="0.55000000000000004">
      <c r="A13" s="223"/>
      <c r="B13" s="231"/>
      <c r="C13" s="232"/>
      <c r="D13" s="233" t="s">
        <v>224</v>
      </c>
      <c r="E13" s="233"/>
      <c r="F13" s="233"/>
      <c r="G13" s="233"/>
      <c r="H13" s="233"/>
      <c r="I13" s="233"/>
      <c r="J13" s="233"/>
      <c r="K13" s="233"/>
      <c r="L13" s="226"/>
    </row>
    <row r="14" spans="1:12" x14ac:dyDescent="0.55000000000000004">
      <c r="A14" s="223"/>
      <c r="B14" s="231" t="s">
        <v>214</v>
      </c>
      <c r="C14" s="232" t="s">
        <v>87</v>
      </c>
      <c r="D14" s="233" t="s">
        <v>211</v>
      </c>
      <c r="E14" s="233"/>
      <c r="F14" s="233"/>
      <c r="G14" s="233"/>
      <c r="H14" s="233"/>
      <c r="I14" s="233"/>
      <c r="J14" s="233"/>
      <c r="K14" s="233"/>
      <c r="L14" s="226"/>
    </row>
    <row r="15" spans="1:12" x14ac:dyDescent="0.55000000000000004">
      <c r="A15" s="223"/>
      <c r="B15" s="231"/>
      <c r="C15" s="232"/>
      <c r="D15" s="233" t="s">
        <v>235</v>
      </c>
      <c r="E15" s="233"/>
      <c r="F15" s="233"/>
      <c r="G15" s="233"/>
      <c r="H15" s="233"/>
      <c r="I15" s="233"/>
      <c r="J15" s="233"/>
      <c r="K15" s="233"/>
      <c r="L15" s="226"/>
    </row>
    <row r="16" spans="1:12" x14ac:dyDescent="0.55000000000000004">
      <c r="A16" s="223"/>
      <c r="B16" s="231" t="s">
        <v>214</v>
      </c>
      <c r="C16" s="232" t="s">
        <v>196</v>
      </c>
      <c r="D16" s="233" t="s">
        <v>226</v>
      </c>
      <c r="E16" s="233"/>
      <c r="F16" s="233"/>
      <c r="G16" s="233"/>
      <c r="H16" s="233"/>
      <c r="I16" s="233"/>
      <c r="J16" s="233"/>
      <c r="K16" s="233"/>
      <c r="L16" s="226"/>
    </row>
    <row r="17" spans="1:12" x14ac:dyDescent="0.55000000000000004">
      <c r="A17" s="223"/>
      <c r="B17" s="231" t="s">
        <v>214</v>
      </c>
      <c r="C17" s="232" t="s">
        <v>88</v>
      </c>
      <c r="D17" s="233" t="s">
        <v>199</v>
      </c>
      <c r="E17" s="233"/>
      <c r="F17" s="233"/>
      <c r="G17" s="233"/>
      <c r="H17" s="233"/>
      <c r="I17" s="233"/>
      <c r="J17" s="233"/>
      <c r="K17" s="233"/>
      <c r="L17" s="226"/>
    </row>
    <row r="18" spans="1:12" x14ac:dyDescent="0.55000000000000004">
      <c r="A18" s="223"/>
      <c r="B18" s="231" t="s">
        <v>214</v>
      </c>
      <c r="C18" s="232" t="s">
        <v>198</v>
      </c>
      <c r="D18" s="233" t="s">
        <v>205</v>
      </c>
      <c r="E18" s="233"/>
      <c r="F18" s="233"/>
      <c r="G18" s="233"/>
      <c r="H18" s="233"/>
      <c r="I18" s="233"/>
      <c r="J18" s="233"/>
      <c r="K18" s="233"/>
      <c r="L18" s="226"/>
    </row>
    <row r="19" spans="1:12" x14ac:dyDescent="0.55000000000000004">
      <c r="A19" s="223"/>
      <c r="B19" s="231" t="s">
        <v>214</v>
      </c>
      <c r="C19" s="232" t="s">
        <v>178</v>
      </c>
      <c r="D19" s="233" t="s">
        <v>202</v>
      </c>
      <c r="E19" s="233"/>
      <c r="F19" s="233"/>
      <c r="G19" s="233"/>
      <c r="H19" s="233"/>
      <c r="I19" s="233"/>
      <c r="J19" s="233"/>
      <c r="K19" s="233"/>
      <c r="L19" s="226"/>
    </row>
    <row r="20" spans="1:12" x14ac:dyDescent="0.55000000000000004">
      <c r="A20" s="223"/>
      <c r="B20" s="231" t="s">
        <v>214</v>
      </c>
      <c r="C20" s="232" t="s">
        <v>188</v>
      </c>
      <c r="D20" s="233" t="s">
        <v>203</v>
      </c>
      <c r="E20" s="233"/>
      <c r="F20" s="233"/>
      <c r="G20" s="233"/>
      <c r="H20" s="233"/>
      <c r="I20" s="233"/>
      <c r="J20" s="233"/>
      <c r="K20" s="233"/>
      <c r="L20" s="226"/>
    </row>
    <row r="21" spans="1:12" x14ac:dyDescent="0.55000000000000004">
      <c r="A21" s="223"/>
      <c r="B21" s="231" t="s">
        <v>214</v>
      </c>
      <c r="C21" s="232" t="s">
        <v>201</v>
      </c>
      <c r="D21" s="233" t="s">
        <v>204</v>
      </c>
      <c r="E21" s="233"/>
      <c r="F21" s="233"/>
      <c r="G21" s="233"/>
      <c r="H21" s="233"/>
      <c r="I21" s="233"/>
      <c r="J21" s="233"/>
      <c r="K21" s="233"/>
      <c r="L21" s="226"/>
    </row>
    <row r="22" spans="1:12" x14ac:dyDescent="0.55000000000000004">
      <c r="A22" s="223"/>
      <c r="B22" s="231" t="s">
        <v>214</v>
      </c>
      <c r="C22" s="232" t="s">
        <v>206</v>
      </c>
      <c r="D22" s="233" t="s">
        <v>208</v>
      </c>
      <c r="E22" s="233"/>
      <c r="F22" s="233"/>
      <c r="G22" s="233"/>
      <c r="H22" s="233"/>
      <c r="I22" s="233"/>
      <c r="J22" s="233"/>
      <c r="K22" s="233"/>
      <c r="L22" s="226"/>
    </row>
    <row r="23" spans="1:12" x14ac:dyDescent="0.55000000000000004">
      <c r="A23" s="223"/>
      <c r="B23" s="232" t="s">
        <v>214</v>
      </c>
      <c r="C23" s="232" t="s">
        <v>209</v>
      </c>
      <c r="D23" s="234" t="s">
        <v>210</v>
      </c>
      <c r="E23" s="233" t="s">
        <v>215</v>
      </c>
      <c r="F23" s="233"/>
      <c r="G23" s="233"/>
      <c r="H23" s="233"/>
      <c r="I23" s="233"/>
      <c r="J23" s="233"/>
      <c r="K23" s="233"/>
      <c r="L23" s="226"/>
    </row>
    <row r="24" spans="1:12" ht="14.25" customHeight="1" x14ac:dyDescent="0.55000000000000004">
      <c r="A24" s="235"/>
      <c r="B24" s="236"/>
      <c r="C24" s="237"/>
      <c r="D24" s="237"/>
      <c r="E24" s="237"/>
      <c r="F24" s="237"/>
      <c r="G24" s="237"/>
      <c r="H24" s="237"/>
      <c r="I24" s="237"/>
      <c r="J24" s="237"/>
      <c r="K24" s="225"/>
      <c r="L24" s="226"/>
    </row>
    <row r="25" spans="1:12" x14ac:dyDescent="0.55000000000000004">
      <c r="A25" s="238" t="s">
        <v>213</v>
      </c>
      <c r="B25" s="225" t="s">
        <v>220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6"/>
    </row>
    <row r="26" spans="1:12" x14ac:dyDescent="0.55000000000000004">
      <c r="A26" s="223"/>
      <c r="B26" s="225" t="s">
        <v>221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6"/>
    </row>
    <row r="27" spans="1:12" x14ac:dyDescent="0.55000000000000004">
      <c r="A27" s="223"/>
      <c r="B27" s="225" t="s">
        <v>222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6"/>
    </row>
    <row r="28" spans="1:12" ht="14.25" customHeight="1" x14ac:dyDescent="0.55000000000000004">
      <c r="A28" s="223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</row>
    <row r="29" spans="1:12" x14ac:dyDescent="0.55000000000000004">
      <c r="A29" s="238" t="s">
        <v>219</v>
      </c>
      <c r="B29" s="233" t="s">
        <v>163</v>
      </c>
      <c r="C29" s="233"/>
      <c r="D29" s="233"/>
      <c r="E29" s="233"/>
      <c r="F29" s="233"/>
      <c r="G29" s="237"/>
      <c r="H29" s="237"/>
      <c r="I29" s="237"/>
      <c r="J29" s="237"/>
      <c r="K29" s="225"/>
      <c r="L29" s="226"/>
    </row>
    <row r="30" spans="1:12" x14ac:dyDescent="0.55000000000000004">
      <c r="A30" s="239"/>
      <c r="B30" s="240">
        <v>2.1</v>
      </c>
      <c r="C30" s="233" t="s">
        <v>165</v>
      </c>
      <c r="D30" s="233"/>
      <c r="E30" s="233"/>
      <c r="F30" s="233" t="s">
        <v>166</v>
      </c>
      <c r="G30" s="237"/>
      <c r="H30" s="237"/>
      <c r="I30" s="237"/>
      <c r="J30" s="237"/>
      <c r="K30" s="225"/>
      <c r="L30" s="226"/>
    </row>
    <row r="31" spans="1:12" x14ac:dyDescent="0.55000000000000004">
      <c r="A31" s="239"/>
      <c r="B31" s="240">
        <v>2.2000000000000002</v>
      </c>
      <c r="C31" s="233" t="s">
        <v>164</v>
      </c>
      <c r="D31" s="233"/>
      <c r="E31" s="233"/>
      <c r="F31" s="233" t="s">
        <v>167</v>
      </c>
      <c r="G31" s="237"/>
      <c r="H31" s="237"/>
      <c r="I31" s="237"/>
      <c r="J31" s="237"/>
      <c r="K31" s="225"/>
      <c r="L31" s="226"/>
    </row>
    <row r="32" spans="1:12" x14ac:dyDescent="0.55000000000000004">
      <c r="A32" s="230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6"/>
    </row>
    <row r="33" spans="1:12" x14ac:dyDescent="0.55000000000000004">
      <c r="A33" s="223"/>
      <c r="B33" s="225"/>
      <c r="C33" s="225"/>
      <c r="D33" s="225"/>
      <c r="E33" s="225"/>
      <c r="F33" s="225"/>
      <c r="G33" s="225"/>
      <c r="H33" s="225"/>
      <c r="I33" s="225" t="s">
        <v>168</v>
      </c>
      <c r="J33" s="225"/>
      <c r="K33" s="225"/>
      <c r="L33" s="226"/>
    </row>
    <row r="34" spans="1:12" x14ac:dyDescent="0.55000000000000004">
      <c r="A34" s="243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2"/>
    </row>
  </sheetData>
  <pageMargins left="0.51181102362204722" right="0.31496062992125984" top="0.74803149606299213" bottom="0.55118110236220474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91"/>
  <sheetViews>
    <sheetView view="pageBreakPreview" zoomScale="85" zoomScaleNormal="100" zoomScaleSheetLayoutView="85" workbookViewId="0">
      <pane xSplit="3" ySplit="10" topLeftCell="D14" activePane="bottomRight" state="frozen"/>
      <selection pane="topRight" activeCell="D1" sqref="D1"/>
      <selection pane="bottomLeft" activeCell="A11" sqref="A11"/>
      <selection pane="bottomRight" activeCell="G17" sqref="G17"/>
    </sheetView>
  </sheetViews>
  <sheetFormatPr defaultRowHeight="19.5" x14ac:dyDescent="0.2"/>
  <cols>
    <col min="1" max="1" width="2.875" style="56" customWidth="1"/>
    <col min="2" max="2" width="46.75" style="57" customWidth="1"/>
    <col min="3" max="3" width="13.125" style="212" customWidth="1"/>
    <col min="4" max="5" width="13.125" style="58" customWidth="1"/>
    <col min="6" max="6" width="13.125" style="142" customWidth="1"/>
    <col min="7" max="7" width="13.125" style="59" customWidth="1"/>
    <col min="8" max="8" width="11.5" style="152" customWidth="1"/>
    <col min="9" max="10" width="10.625" style="152" customWidth="1"/>
    <col min="11" max="11" width="14.875" style="59" customWidth="1"/>
    <col min="12" max="12" width="17.875" style="60" customWidth="1"/>
    <col min="13" max="16384" width="9" style="37"/>
  </cols>
  <sheetData>
    <row r="1" spans="1:12" ht="26.25" x14ac:dyDescent="0.2">
      <c r="A1" s="257" t="s">
        <v>177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6.25" x14ac:dyDescent="0.2">
      <c r="A2" s="258" t="s">
        <v>99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26.25" customHeight="1" x14ac:dyDescent="0.2">
      <c r="A3" s="259" t="s">
        <v>192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2" ht="21" customHeight="1" x14ac:dyDescent="0.2">
      <c r="A4" s="38"/>
      <c r="C4" s="39"/>
      <c r="D4" s="39"/>
      <c r="E4" s="39"/>
      <c r="F4" s="40"/>
      <c r="G4" s="40"/>
      <c r="H4" s="143"/>
      <c r="I4" s="193" t="s">
        <v>240</v>
      </c>
      <c r="J4" s="244"/>
      <c r="K4" s="189" t="s">
        <v>239</v>
      </c>
      <c r="L4" s="41"/>
    </row>
    <row r="5" spans="1:12" ht="18.95" customHeight="1" x14ac:dyDescent="0.2">
      <c r="A5" s="262" t="s">
        <v>0</v>
      </c>
      <c r="B5" s="263" t="s">
        <v>77</v>
      </c>
      <c r="C5" s="61" t="s">
        <v>1</v>
      </c>
      <c r="D5" s="129" t="s">
        <v>172</v>
      </c>
      <c r="E5" s="129" t="s">
        <v>79</v>
      </c>
      <c r="F5" s="273" t="s">
        <v>172</v>
      </c>
      <c r="G5" s="274"/>
      <c r="H5" s="270" t="s">
        <v>180</v>
      </c>
      <c r="I5" s="271"/>
      <c r="J5" s="272"/>
      <c r="K5" s="130" t="s">
        <v>84</v>
      </c>
      <c r="L5" s="266" t="s">
        <v>179</v>
      </c>
    </row>
    <row r="6" spans="1:12" ht="18.95" customHeight="1" x14ac:dyDescent="0.2">
      <c r="A6" s="262"/>
      <c r="B6" s="264"/>
      <c r="C6" s="62" t="s">
        <v>115</v>
      </c>
      <c r="D6" s="131" t="s">
        <v>175</v>
      </c>
      <c r="E6" s="131" t="s">
        <v>1</v>
      </c>
      <c r="F6" s="137" t="s">
        <v>184</v>
      </c>
      <c r="G6" s="172" t="s">
        <v>185</v>
      </c>
      <c r="H6" s="144" t="s">
        <v>175</v>
      </c>
      <c r="I6" s="144" t="s">
        <v>181</v>
      </c>
      <c r="J6" s="144" t="s">
        <v>182</v>
      </c>
      <c r="K6" s="132" t="s">
        <v>160</v>
      </c>
      <c r="L6" s="267"/>
    </row>
    <row r="7" spans="1:12" ht="18.95" customHeight="1" x14ac:dyDescent="0.2">
      <c r="A7" s="262"/>
      <c r="B7" s="264"/>
      <c r="C7" s="269" t="s">
        <v>161</v>
      </c>
      <c r="D7" s="136" t="s">
        <v>176</v>
      </c>
      <c r="E7" s="159" t="s">
        <v>186</v>
      </c>
      <c r="F7" s="138" t="s">
        <v>187</v>
      </c>
      <c r="G7" s="173" t="s">
        <v>183</v>
      </c>
      <c r="H7" s="202" t="s">
        <v>176</v>
      </c>
      <c r="I7" s="158" t="s">
        <v>187</v>
      </c>
      <c r="J7" s="145" t="s">
        <v>183</v>
      </c>
      <c r="K7" s="134" t="s">
        <v>173</v>
      </c>
      <c r="L7" s="267"/>
    </row>
    <row r="8" spans="1:12" ht="20.100000000000001" customHeight="1" x14ac:dyDescent="0.2">
      <c r="A8" s="262"/>
      <c r="B8" s="264"/>
      <c r="C8" s="269"/>
      <c r="D8" s="190" t="s">
        <v>194</v>
      </c>
      <c r="E8" s="191" t="s">
        <v>238</v>
      </c>
      <c r="F8" s="191" t="s">
        <v>232</v>
      </c>
      <c r="G8" s="192" t="s">
        <v>195</v>
      </c>
      <c r="H8" s="191" t="s">
        <v>233</v>
      </c>
      <c r="I8" s="191" t="s">
        <v>234</v>
      </c>
      <c r="J8" s="191" t="s">
        <v>234</v>
      </c>
      <c r="K8" s="133" t="s">
        <v>174</v>
      </c>
      <c r="L8" s="267"/>
    </row>
    <row r="9" spans="1:12" ht="18.95" customHeight="1" x14ac:dyDescent="0.2">
      <c r="A9" s="262"/>
      <c r="B9" s="265"/>
      <c r="C9" s="153" t="s">
        <v>86</v>
      </c>
      <c r="D9" s="154" t="s">
        <v>87</v>
      </c>
      <c r="E9" s="154" t="s">
        <v>236</v>
      </c>
      <c r="F9" s="155" t="s">
        <v>88</v>
      </c>
      <c r="G9" s="174" t="s">
        <v>189</v>
      </c>
      <c r="H9" s="156" t="s">
        <v>178</v>
      </c>
      <c r="I9" s="156" t="s">
        <v>188</v>
      </c>
      <c r="J9" s="156" t="s">
        <v>190</v>
      </c>
      <c r="K9" s="157" t="s">
        <v>191</v>
      </c>
      <c r="L9" s="268"/>
    </row>
    <row r="10" spans="1:12" s="42" customFormat="1" ht="24.95" customHeight="1" x14ac:dyDescent="0.2">
      <c r="A10" s="120"/>
      <c r="B10" s="121" t="s">
        <v>171</v>
      </c>
      <c r="C10" s="122">
        <f>C11+C64+C65</f>
        <v>0</v>
      </c>
      <c r="D10" s="122">
        <f>D11+D64+D65</f>
        <v>0</v>
      </c>
      <c r="E10" s="122">
        <f t="shared" ref="E10:J10" si="0">E11+E64+E65</f>
        <v>0</v>
      </c>
      <c r="F10" s="122">
        <f t="shared" si="0"/>
        <v>0</v>
      </c>
      <c r="G10" s="164">
        <f t="shared" si="0"/>
        <v>0</v>
      </c>
      <c r="H10" s="122">
        <f t="shared" si="0"/>
        <v>0</v>
      </c>
      <c r="I10" s="122">
        <f t="shared" si="0"/>
        <v>0</v>
      </c>
      <c r="J10" s="122">
        <f t="shared" si="0"/>
        <v>0</v>
      </c>
      <c r="K10" s="123">
        <f t="shared" ref="K10" si="1">K11+K64+K65</f>
        <v>0</v>
      </c>
      <c r="L10" s="180"/>
    </row>
    <row r="11" spans="1:12" s="42" customFormat="1" ht="23.45" customHeight="1" x14ac:dyDescent="0.2">
      <c r="A11" s="64">
        <v>1</v>
      </c>
      <c r="B11" s="65" t="s">
        <v>4</v>
      </c>
      <c r="C11" s="66">
        <f>C12+C14+C61</f>
        <v>0</v>
      </c>
      <c r="D11" s="66">
        <f>D12+D14+D61</f>
        <v>0</v>
      </c>
      <c r="E11" s="66">
        <f t="shared" ref="E11:J11" si="2">E12+E14+E61</f>
        <v>0</v>
      </c>
      <c r="F11" s="66">
        <f t="shared" si="2"/>
        <v>0</v>
      </c>
      <c r="G11" s="165">
        <f t="shared" si="2"/>
        <v>0</v>
      </c>
      <c r="H11" s="66">
        <f t="shared" si="2"/>
        <v>0</v>
      </c>
      <c r="I11" s="66">
        <f t="shared" si="2"/>
        <v>0</v>
      </c>
      <c r="J11" s="66">
        <f t="shared" si="2"/>
        <v>0</v>
      </c>
      <c r="K11" s="67">
        <f t="shared" ref="K11" si="3">K12+K14+K61</f>
        <v>0</v>
      </c>
      <c r="L11" s="43"/>
    </row>
    <row r="12" spans="1:12" s="42" customFormat="1" ht="23.45" customHeight="1" x14ac:dyDescent="0.2">
      <c r="A12" s="68"/>
      <c r="B12" s="69" t="s">
        <v>70</v>
      </c>
      <c r="C12" s="70">
        <f>C13</f>
        <v>0</v>
      </c>
      <c r="D12" s="70">
        <f>D13</f>
        <v>0</v>
      </c>
      <c r="E12" s="70">
        <f t="shared" ref="E12:J12" si="4">E13</f>
        <v>0</v>
      </c>
      <c r="F12" s="70">
        <f t="shared" si="4"/>
        <v>0</v>
      </c>
      <c r="G12" s="166">
        <f t="shared" si="4"/>
        <v>0</v>
      </c>
      <c r="H12" s="70">
        <f t="shared" si="4"/>
        <v>0</v>
      </c>
      <c r="I12" s="70">
        <f t="shared" si="4"/>
        <v>0</v>
      </c>
      <c r="J12" s="70">
        <f t="shared" si="4"/>
        <v>0</v>
      </c>
      <c r="K12" s="71">
        <f>K13</f>
        <v>0</v>
      </c>
      <c r="L12" s="181"/>
    </row>
    <row r="13" spans="1:12" ht="23.45" customHeight="1" x14ac:dyDescent="0.2">
      <c r="A13" s="72"/>
      <c r="B13" s="73" t="s">
        <v>21</v>
      </c>
      <c r="C13" s="206">
        <v>0</v>
      </c>
      <c r="D13" s="110"/>
      <c r="E13" s="110">
        <f>C13-D13</f>
        <v>0</v>
      </c>
      <c r="F13" s="109"/>
      <c r="G13" s="103">
        <f>D13+F13</f>
        <v>0</v>
      </c>
      <c r="H13" s="146"/>
      <c r="I13" s="146"/>
      <c r="J13" s="146">
        <f>H13+I13</f>
        <v>0</v>
      </c>
      <c r="K13" s="103">
        <f>C13-G13-J13</f>
        <v>0</v>
      </c>
      <c r="L13" s="46"/>
    </row>
    <row r="14" spans="1:12" s="42" customFormat="1" ht="23.45" customHeight="1" x14ac:dyDescent="0.2">
      <c r="A14" s="68"/>
      <c r="B14" s="69" t="s">
        <v>5</v>
      </c>
      <c r="C14" s="70">
        <f>C15+C25+C51+C54</f>
        <v>0</v>
      </c>
      <c r="D14" s="70">
        <f>D15+D25+D51+D54</f>
        <v>0</v>
      </c>
      <c r="E14" s="70">
        <f>E15+E25+E51+E54</f>
        <v>0</v>
      </c>
      <c r="F14" s="70">
        <f t="shared" ref="F14:J14" si="5">F15+F25+F51+F54</f>
        <v>0</v>
      </c>
      <c r="G14" s="166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1">
        <f t="shared" ref="K14" si="6">K15+K25+K51+K54</f>
        <v>0</v>
      </c>
      <c r="L14" s="181"/>
    </row>
    <row r="15" spans="1:12" s="42" customFormat="1" ht="23.45" customHeight="1" x14ac:dyDescent="0.2">
      <c r="A15" s="74"/>
      <c r="B15" s="75" t="s">
        <v>6</v>
      </c>
      <c r="C15" s="76">
        <f>C16+C19+C22</f>
        <v>0</v>
      </c>
      <c r="D15" s="76">
        <f>D16+D19+D22</f>
        <v>0</v>
      </c>
      <c r="E15" s="76">
        <f>E16+E19+E22</f>
        <v>0</v>
      </c>
      <c r="F15" s="76">
        <f t="shared" ref="F15:J15" si="7">F16+F19+F22</f>
        <v>0</v>
      </c>
      <c r="G15" s="167">
        <f t="shared" si="7"/>
        <v>0</v>
      </c>
      <c r="H15" s="76">
        <f t="shared" si="7"/>
        <v>0</v>
      </c>
      <c r="I15" s="76">
        <f t="shared" si="7"/>
        <v>0</v>
      </c>
      <c r="J15" s="76">
        <f t="shared" si="7"/>
        <v>0</v>
      </c>
      <c r="K15" s="77">
        <f t="shared" ref="K15" si="8">K16+K19+K22</f>
        <v>0</v>
      </c>
      <c r="L15" s="182"/>
    </row>
    <row r="16" spans="1:12" s="42" customFormat="1" ht="48" customHeight="1" x14ac:dyDescent="0.2">
      <c r="A16" s="78"/>
      <c r="B16" s="79" t="s">
        <v>119</v>
      </c>
      <c r="C16" s="80">
        <f>C17+C18</f>
        <v>0</v>
      </c>
      <c r="D16" s="80">
        <f>D17+D18</f>
        <v>0</v>
      </c>
      <c r="E16" s="80">
        <f>E17+E18</f>
        <v>0</v>
      </c>
      <c r="F16" s="80">
        <f t="shared" ref="F16:J16" si="9">F17+F18</f>
        <v>0</v>
      </c>
      <c r="G16" s="168">
        <f t="shared" si="9"/>
        <v>0</v>
      </c>
      <c r="H16" s="80">
        <f t="shared" si="9"/>
        <v>0</v>
      </c>
      <c r="I16" s="80">
        <f t="shared" si="9"/>
        <v>0</v>
      </c>
      <c r="J16" s="80">
        <f t="shared" si="9"/>
        <v>0</v>
      </c>
      <c r="K16" s="81">
        <f>K17+K18</f>
        <v>0</v>
      </c>
      <c r="L16" s="47"/>
    </row>
    <row r="17" spans="1:12" ht="23.45" customHeight="1" x14ac:dyDescent="0.2">
      <c r="A17" s="72"/>
      <c r="B17" s="85" t="s">
        <v>111</v>
      </c>
      <c r="C17" s="207"/>
      <c r="D17" s="45"/>
      <c r="E17" s="110">
        <f>(C17-D17)-H17</f>
        <v>0</v>
      </c>
      <c r="F17" s="139"/>
      <c r="G17" s="103">
        <f>D17+F17</f>
        <v>0</v>
      </c>
      <c r="H17" s="147"/>
      <c r="I17" s="147"/>
      <c r="J17" s="146">
        <f>H17+I17</f>
        <v>0</v>
      </c>
      <c r="K17" s="103">
        <f>C17-G17-J17</f>
        <v>0</v>
      </c>
      <c r="L17" s="46"/>
    </row>
    <row r="18" spans="1:12" ht="23.45" customHeight="1" x14ac:dyDescent="0.2">
      <c r="A18" s="72"/>
      <c r="B18" s="85" t="s">
        <v>112</v>
      </c>
      <c r="C18" s="207"/>
      <c r="D18" s="45"/>
      <c r="E18" s="110">
        <f>(C18-D18)-H18</f>
        <v>0</v>
      </c>
      <c r="F18" s="139"/>
      <c r="G18" s="103">
        <f>D18+F18</f>
        <v>0</v>
      </c>
      <c r="H18" s="147"/>
      <c r="I18" s="147"/>
      <c r="J18" s="146">
        <f>H18+I18</f>
        <v>0</v>
      </c>
      <c r="K18" s="103">
        <f>C18-G18-J18</f>
        <v>0</v>
      </c>
      <c r="L18" s="46"/>
    </row>
    <row r="19" spans="1:12" s="42" customFormat="1" ht="48.75" customHeight="1" x14ac:dyDescent="0.2">
      <c r="A19" s="78"/>
      <c r="B19" s="79" t="s">
        <v>120</v>
      </c>
      <c r="C19" s="80">
        <f>C20+C21</f>
        <v>0</v>
      </c>
      <c r="D19" s="80">
        <f t="shared" ref="D19:K19" si="10">D20+D21</f>
        <v>0</v>
      </c>
      <c r="E19" s="80">
        <f t="shared" si="10"/>
        <v>0</v>
      </c>
      <c r="F19" s="80">
        <f t="shared" si="10"/>
        <v>0</v>
      </c>
      <c r="G19" s="80">
        <f t="shared" si="10"/>
        <v>0</v>
      </c>
      <c r="H19" s="80">
        <f t="shared" si="10"/>
        <v>0</v>
      </c>
      <c r="I19" s="80">
        <f t="shared" si="10"/>
        <v>0</v>
      </c>
      <c r="J19" s="80">
        <f t="shared" si="10"/>
        <v>0</v>
      </c>
      <c r="K19" s="80">
        <f t="shared" si="10"/>
        <v>0</v>
      </c>
      <c r="L19" s="47"/>
    </row>
    <row r="20" spans="1:12" ht="23.45" customHeight="1" x14ac:dyDescent="0.2">
      <c r="A20" s="72"/>
      <c r="B20" s="85" t="s">
        <v>113</v>
      </c>
      <c r="C20" s="207"/>
      <c r="D20" s="45"/>
      <c r="E20" s="110">
        <f>(C20-D20)-H20</f>
        <v>0</v>
      </c>
      <c r="F20" s="139">
        <v>0</v>
      </c>
      <c r="G20" s="103">
        <f>D20+F20</f>
        <v>0</v>
      </c>
      <c r="H20" s="147">
        <v>0</v>
      </c>
      <c r="I20" s="147">
        <v>0</v>
      </c>
      <c r="J20" s="146">
        <f>H20+I20</f>
        <v>0</v>
      </c>
      <c r="K20" s="103">
        <f>C20-G20-J20</f>
        <v>0</v>
      </c>
      <c r="L20" s="46"/>
    </row>
    <row r="21" spans="1:12" ht="23.45" customHeight="1" x14ac:dyDescent="0.2">
      <c r="A21" s="72"/>
      <c r="B21" s="85" t="s">
        <v>114</v>
      </c>
      <c r="C21" s="207"/>
      <c r="D21" s="45"/>
      <c r="E21" s="110">
        <f>(C21-D21)-H21</f>
        <v>0</v>
      </c>
      <c r="F21" s="139"/>
      <c r="G21" s="103">
        <f>D21+F21</f>
        <v>0</v>
      </c>
      <c r="H21" s="147"/>
      <c r="I21" s="147">
        <v>0</v>
      </c>
      <c r="J21" s="146">
        <f>H21+I21</f>
        <v>0</v>
      </c>
      <c r="K21" s="103">
        <f>C21-G21-J21</f>
        <v>0</v>
      </c>
      <c r="L21" s="46"/>
    </row>
    <row r="22" spans="1:12" s="42" customFormat="1" ht="51" customHeight="1" x14ac:dyDescent="0.2">
      <c r="A22" s="78"/>
      <c r="B22" s="79" t="s">
        <v>121</v>
      </c>
      <c r="C22" s="80">
        <f>C23+C24</f>
        <v>0</v>
      </c>
      <c r="D22" s="80">
        <f>D23+D24</f>
        <v>0</v>
      </c>
      <c r="E22" s="80">
        <f t="shared" ref="E22:K22" si="11">E23+E24</f>
        <v>0</v>
      </c>
      <c r="F22" s="80">
        <f t="shared" si="11"/>
        <v>0</v>
      </c>
      <c r="G22" s="80">
        <f t="shared" si="11"/>
        <v>0</v>
      </c>
      <c r="H22" s="80">
        <f t="shared" si="11"/>
        <v>0</v>
      </c>
      <c r="I22" s="80">
        <f t="shared" si="11"/>
        <v>0</v>
      </c>
      <c r="J22" s="80">
        <f t="shared" si="11"/>
        <v>0</v>
      </c>
      <c r="K22" s="80">
        <f t="shared" si="11"/>
        <v>0</v>
      </c>
      <c r="L22" s="47"/>
    </row>
    <row r="23" spans="1:12" ht="23.45" customHeight="1" x14ac:dyDescent="0.2">
      <c r="A23" s="72"/>
      <c r="B23" s="85" t="s">
        <v>116</v>
      </c>
      <c r="C23" s="207">
        <v>0</v>
      </c>
      <c r="D23" s="45">
        <v>0</v>
      </c>
      <c r="E23" s="110">
        <f>(C23-D23)-H23</f>
        <v>0</v>
      </c>
      <c r="F23" s="139">
        <v>0</v>
      </c>
      <c r="G23" s="103">
        <f>D23+F23</f>
        <v>0</v>
      </c>
      <c r="H23" s="147">
        <v>0</v>
      </c>
      <c r="I23" s="147">
        <v>0</v>
      </c>
      <c r="J23" s="146">
        <f>H23+I23</f>
        <v>0</v>
      </c>
      <c r="K23" s="103">
        <f>C23-G23-J23</f>
        <v>0</v>
      </c>
      <c r="L23" s="46"/>
    </row>
    <row r="24" spans="1:12" ht="23.45" customHeight="1" x14ac:dyDescent="0.2">
      <c r="A24" s="72"/>
      <c r="B24" s="85" t="s">
        <v>117</v>
      </c>
      <c r="C24" s="207">
        <v>0</v>
      </c>
      <c r="D24" s="45">
        <v>0</v>
      </c>
      <c r="E24" s="110">
        <f>(C24-D24)-H24</f>
        <v>0</v>
      </c>
      <c r="F24" s="139">
        <v>0</v>
      </c>
      <c r="G24" s="103">
        <f>D24+F24</f>
        <v>0</v>
      </c>
      <c r="H24" s="147">
        <v>0</v>
      </c>
      <c r="I24" s="147">
        <v>0</v>
      </c>
      <c r="J24" s="146">
        <f>H24+I24</f>
        <v>0</v>
      </c>
      <c r="K24" s="103">
        <f>C24-G24-J24</f>
        <v>0</v>
      </c>
      <c r="L24" s="46"/>
    </row>
    <row r="25" spans="1:12" s="42" customFormat="1" ht="23.45" customHeight="1" x14ac:dyDescent="0.2">
      <c r="A25" s="74"/>
      <c r="B25" s="83" t="s">
        <v>7</v>
      </c>
      <c r="C25" s="76">
        <f>C26+C31+C36+C46+C48+C49+C50</f>
        <v>0</v>
      </c>
      <c r="D25" s="76">
        <f>D26+D31+D36+D46+D48+D49+D50</f>
        <v>0</v>
      </c>
      <c r="E25" s="76">
        <f t="shared" ref="E25:K25" si="12">E26+E31+E36+E46+E48+E49+E50</f>
        <v>0</v>
      </c>
      <c r="F25" s="76">
        <f t="shared" si="12"/>
        <v>0</v>
      </c>
      <c r="G25" s="167">
        <f t="shared" si="12"/>
        <v>0</v>
      </c>
      <c r="H25" s="76">
        <f t="shared" si="12"/>
        <v>0</v>
      </c>
      <c r="I25" s="76">
        <f t="shared" si="12"/>
        <v>0</v>
      </c>
      <c r="J25" s="76">
        <f t="shared" si="12"/>
        <v>0</v>
      </c>
      <c r="K25" s="76">
        <f t="shared" si="12"/>
        <v>0</v>
      </c>
      <c r="L25" s="182"/>
    </row>
    <row r="26" spans="1:12" s="42" customFormat="1" ht="24.95" customHeight="1" x14ac:dyDescent="0.2">
      <c r="A26" s="78"/>
      <c r="B26" s="84" t="s">
        <v>100</v>
      </c>
      <c r="C26" s="80">
        <f>C27+C28+C29+C30</f>
        <v>0</v>
      </c>
      <c r="D26" s="80">
        <f>D27+D28+D29+D30</f>
        <v>0</v>
      </c>
      <c r="E26" s="80">
        <f t="shared" ref="E26:K26" si="13">E27+E28+E29+E30</f>
        <v>0</v>
      </c>
      <c r="F26" s="80">
        <f t="shared" si="13"/>
        <v>0</v>
      </c>
      <c r="G26" s="168">
        <f t="shared" si="13"/>
        <v>0</v>
      </c>
      <c r="H26" s="80">
        <f t="shared" si="13"/>
        <v>0</v>
      </c>
      <c r="I26" s="80">
        <f t="shared" si="13"/>
        <v>0</v>
      </c>
      <c r="J26" s="80">
        <f t="shared" si="13"/>
        <v>0</v>
      </c>
      <c r="K26" s="80">
        <f t="shared" si="13"/>
        <v>0</v>
      </c>
      <c r="L26" s="47"/>
    </row>
    <row r="27" spans="1:12" ht="40.5" customHeight="1" x14ac:dyDescent="0.2">
      <c r="A27" s="72"/>
      <c r="B27" s="86" t="s">
        <v>122</v>
      </c>
      <c r="C27" s="207">
        <v>0</v>
      </c>
      <c r="D27" s="45">
        <v>0</v>
      </c>
      <c r="E27" s="110">
        <f>(C27-D27)-H27</f>
        <v>0</v>
      </c>
      <c r="F27" s="139">
        <v>0</v>
      </c>
      <c r="G27" s="103">
        <f>D27+F27</f>
        <v>0</v>
      </c>
      <c r="H27" s="147">
        <v>0</v>
      </c>
      <c r="I27" s="147">
        <v>0</v>
      </c>
      <c r="J27" s="146">
        <f>H27+I27</f>
        <v>0</v>
      </c>
      <c r="K27" s="103">
        <f>C27-G27-J27</f>
        <v>0</v>
      </c>
      <c r="L27" s="46"/>
    </row>
    <row r="28" spans="1:12" ht="42" customHeight="1" x14ac:dyDescent="0.2">
      <c r="A28" s="72"/>
      <c r="B28" s="86" t="s">
        <v>123</v>
      </c>
      <c r="C28" s="207">
        <v>0</v>
      </c>
      <c r="D28" s="45">
        <v>0</v>
      </c>
      <c r="E28" s="110">
        <f>(C28-D28)-H28</f>
        <v>0</v>
      </c>
      <c r="F28" s="139">
        <v>0</v>
      </c>
      <c r="G28" s="103">
        <f>D28+F28</f>
        <v>0</v>
      </c>
      <c r="H28" s="147">
        <v>0</v>
      </c>
      <c r="I28" s="147">
        <v>0</v>
      </c>
      <c r="J28" s="146">
        <f>H28+I28</f>
        <v>0</v>
      </c>
      <c r="K28" s="103">
        <f>C28-G28-J28</f>
        <v>0</v>
      </c>
      <c r="L28" s="46"/>
    </row>
    <row r="29" spans="1:12" ht="39.75" customHeight="1" x14ac:dyDescent="0.2">
      <c r="A29" s="72"/>
      <c r="B29" s="86" t="s">
        <v>124</v>
      </c>
      <c r="C29" s="207">
        <v>0</v>
      </c>
      <c r="D29" s="45">
        <v>0</v>
      </c>
      <c r="E29" s="110">
        <f>(C29-D29)-H29</f>
        <v>0</v>
      </c>
      <c r="F29" s="139">
        <v>0</v>
      </c>
      <c r="G29" s="103">
        <f>D29+F29</f>
        <v>0</v>
      </c>
      <c r="H29" s="147">
        <v>0</v>
      </c>
      <c r="I29" s="147">
        <v>0</v>
      </c>
      <c r="J29" s="146">
        <f>H29+I29</f>
        <v>0</v>
      </c>
      <c r="K29" s="103">
        <f>C29-G29-J29</f>
        <v>0</v>
      </c>
      <c r="L29" s="46"/>
    </row>
    <row r="30" spans="1:12" ht="41.25" customHeight="1" x14ac:dyDescent="0.2">
      <c r="A30" s="72"/>
      <c r="B30" s="86" t="s">
        <v>125</v>
      </c>
      <c r="C30" s="207">
        <v>0</v>
      </c>
      <c r="D30" s="45">
        <v>0</v>
      </c>
      <c r="E30" s="110">
        <f>(C30-D30)-H30</f>
        <v>0</v>
      </c>
      <c r="F30" s="139">
        <v>0</v>
      </c>
      <c r="G30" s="103">
        <f>D30+F30</f>
        <v>0</v>
      </c>
      <c r="H30" s="147">
        <v>0</v>
      </c>
      <c r="I30" s="147">
        <v>0</v>
      </c>
      <c r="J30" s="146">
        <f>H30+I30</f>
        <v>0</v>
      </c>
      <c r="K30" s="103">
        <f>C30-G30-J30</f>
        <v>0</v>
      </c>
      <c r="L30" s="46"/>
    </row>
    <row r="31" spans="1:12" s="42" customFormat="1" ht="24.95" customHeight="1" x14ac:dyDescent="0.2">
      <c r="A31" s="78"/>
      <c r="B31" s="84" t="s">
        <v>136</v>
      </c>
      <c r="C31" s="80">
        <f>C32+C33</f>
        <v>0</v>
      </c>
      <c r="D31" s="80">
        <f>D32+D33</f>
        <v>0</v>
      </c>
      <c r="E31" s="80">
        <f t="shared" ref="E31:K31" si="14">E32+E33</f>
        <v>0</v>
      </c>
      <c r="F31" s="80">
        <f t="shared" si="14"/>
        <v>0</v>
      </c>
      <c r="G31" s="168">
        <f t="shared" si="14"/>
        <v>0</v>
      </c>
      <c r="H31" s="80">
        <f t="shared" si="14"/>
        <v>0</v>
      </c>
      <c r="I31" s="80">
        <f t="shared" si="14"/>
        <v>0</v>
      </c>
      <c r="J31" s="80">
        <f t="shared" si="14"/>
        <v>0</v>
      </c>
      <c r="K31" s="80">
        <f t="shared" si="14"/>
        <v>0</v>
      </c>
      <c r="L31" s="47"/>
    </row>
    <row r="32" spans="1:12" ht="92.25" customHeight="1" x14ac:dyDescent="0.2">
      <c r="A32" s="72"/>
      <c r="B32" s="86" t="s">
        <v>126</v>
      </c>
      <c r="C32" s="207">
        <v>0</v>
      </c>
      <c r="D32" s="45">
        <v>0</v>
      </c>
      <c r="E32" s="110">
        <f>(C32-D32)-H32</f>
        <v>0</v>
      </c>
      <c r="F32" s="139">
        <v>0</v>
      </c>
      <c r="G32" s="103">
        <f>D32+F32</f>
        <v>0</v>
      </c>
      <c r="H32" s="147">
        <v>0</v>
      </c>
      <c r="I32" s="147">
        <v>0</v>
      </c>
      <c r="J32" s="146">
        <f>H32+I32</f>
        <v>0</v>
      </c>
      <c r="K32" s="103">
        <f>C32-G32-J32</f>
        <v>0</v>
      </c>
      <c r="L32" s="46"/>
    </row>
    <row r="33" spans="1:12" ht="24.95" customHeight="1" x14ac:dyDescent="0.2">
      <c r="A33" s="72"/>
      <c r="B33" s="85" t="s">
        <v>101</v>
      </c>
      <c r="C33" s="207">
        <v>0</v>
      </c>
      <c r="D33" s="45">
        <v>0</v>
      </c>
      <c r="E33" s="110">
        <f>(C33-D33)-H33</f>
        <v>0</v>
      </c>
      <c r="F33" s="139">
        <v>0</v>
      </c>
      <c r="G33" s="103">
        <f>D33+F33</f>
        <v>0</v>
      </c>
      <c r="H33" s="147">
        <v>0</v>
      </c>
      <c r="I33" s="147">
        <v>0</v>
      </c>
      <c r="J33" s="146">
        <f>H33+I33</f>
        <v>0</v>
      </c>
      <c r="K33" s="103">
        <f>C33-G33-J33</f>
        <v>0</v>
      </c>
      <c r="L33" s="46"/>
    </row>
    <row r="34" spans="1:12" ht="65.25" customHeight="1" x14ac:dyDescent="0.2">
      <c r="A34" s="111"/>
      <c r="B34" s="112" t="s">
        <v>127</v>
      </c>
      <c r="C34" s="208"/>
      <c r="D34" s="107"/>
      <c r="E34" s="107"/>
      <c r="F34" s="140"/>
      <c r="G34" s="105"/>
      <c r="H34" s="148"/>
      <c r="I34" s="148"/>
      <c r="J34" s="161"/>
      <c r="K34" s="105"/>
      <c r="L34" s="183"/>
    </row>
    <row r="35" spans="1:12" ht="60.75" customHeight="1" x14ac:dyDescent="0.2">
      <c r="A35" s="113"/>
      <c r="B35" s="114" t="s">
        <v>132</v>
      </c>
      <c r="C35" s="209"/>
      <c r="D35" s="108"/>
      <c r="E35" s="108"/>
      <c r="F35" s="141"/>
      <c r="G35" s="106"/>
      <c r="H35" s="149"/>
      <c r="I35" s="149"/>
      <c r="J35" s="162"/>
      <c r="K35" s="106"/>
      <c r="L35" s="184"/>
    </row>
    <row r="36" spans="1:12" s="42" customFormat="1" ht="24.95" customHeight="1" x14ac:dyDescent="0.2">
      <c r="A36" s="78"/>
      <c r="B36" s="87" t="s">
        <v>137</v>
      </c>
      <c r="C36" s="80">
        <f>C37+C38+C41+C42+C43+C44</f>
        <v>0</v>
      </c>
      <c r="D36" s="80">
        <f>D37+D38+D41+D42+D43+D44</f>
        <v>0</v>
      </c>
      <c r="E36" s="80">
        <f t="shared" ref="E36:K36" si="15">E37+E38+E41+E42+E43+E44</f>
        <v>0</v>
      </c>
      <c r="F36" s="80">
        <f t="shared" si="15"/>
        <v>0</v>
      </c>
      <c r="G36" s="168">
        <f t="shared" si="15"/>
        <v>0</v>
      </c>
      <c r="H36" s="80">
        <f t="shared" si="15"/>
        <v>0</v>
      </c>
      <c r="I36" s="80">
        <f t="shared" si="15"/>
        <v>0</v>
      </c>
      <c r="J36" s="80">
        <f t="shared" si="15"/>
        <v>0</v>
      </c>
      <c r="K36" s="163">
        <f t="shared" si="15"/>
        <v>0</v>
      </c>
      <c r="L36" s="47"/>
    </row>
    <row r="37" spans="1:12" ht="42.75" customHeight="1" x14ac:dyDescent="0.2">
      <c r="A37" s="72"/>
      <c r="B37" s="86" t="s">
        <v>128</v>
      </c>
      <c r="C37" s="207">
        <v>0</v>
      </c>
      <c r="D37" s="45">
        <v>0</v>
      </c>
      <c r="E37" s="110">
        <f>(C37-D37)-H37</f>
        <v>0</v>
      </c>
      <c r="F37" s="139">
        <v>0</v>
      </c>
      <c r="G37" s="103">
        <f>D37+F37</f>
        <v>0</v>
      </c>
      <c r="H37" s="147">
        <v>0</v>
      </c>
      <c r="I37" s="147">
        <v>0</v>
      </c>
      <c r="J37" s="146">
        <f>H37+I37</f>
        <v>0</v>
      </c>
      <c r="K37" s="103">
        <f>C37-G37-J37</f>
        <v>0</v>
      </c>
      <c r="L37" s="46"/>
    </row>
    <row r="38" spans="1:12" ht="40.5" customHeight="1" x14ac:dyDescent="0.2">
      <c r="A38" s="72"/>
      <c r="B38" s="86" t="s">
        <v>129</v>
      </c>
      <c r="C38" s="206">
        <f>C39+C40</f>
        <v>0</v>
      </c>
      <c r="D38" s="104">
        <f>D39+D40</f>
        <v>0</v>
      </c>
      <c r="E38" s="104">
        <f t="shared" ref="E38:K38" si="16">E39+E40</f>
        <v>0</v>
      </c>
      <c r="F38" s="104">
        <f t="shared" si="16"/>
        <v>0</v>
      </c>
      <c r="G38" s="169">
        <f t="shared" si="16"/>
        <v>0</v>
      </c>
      <c r="H38" s="104">
        <f t="shared" si="16"/>
        <v>0</v>
      </c>
      <c r="I38" s="104">
        <f t="shared" si="16"/>
        <v>0</v>
      </c>
      <c r="J38" s="104">
        <f t="shared" si="16"/>
        <v>0</v>
      </c>
      <c r="K38" s="104">
        <f t="shared" si="16"/>
        <v>0</v>
      </c>
      <c r="L38" s="185"/>
    </row>
    <row r="39" spans="1:12" ht="43.5" x14ac:dyDescent="0.2">
      <c r="A39" s="72"/>
      <c r="B39" s="86" t="s">
        <v>139</v>
      </c>
      <c r="C39" s="207">
        <v>0</v>
      </c>
      <c r="D39" s="45">
        <v>0</v>
      </c>
      <c r="E39" s="110">
        <f>(C39-D39)-H39</f>
        <v>0</v>
      </c>
      <c r="F39" s="139">
        <v>0</v>
      </c>
      <c r="G39" s="103">
        <f>D39+F39</f>
        <v>0</v>
      </c>
      <c r="H39" s="147">
        <v>0</v>
      </c>
      <c r="I39" s="147">
        <v>0</v>
      </c>
      <c r="J39" s="146">
        <f>H39+I39</f>
        <v>0</v>
      </c>
      <c r="K39" s="103">
        <f>C39-G39-J39</f>
        <v>0</v>
      </c>
      <c r="L39" s="46"/>
    </row>
    <row r="40" spans="1:12" ht="43.5" x14ac:dyDescent="0.2">
      <c r="A40" s="72"/>
      <c r="B40" s="86" t="s">
        <v>140</v>
      </c>
      <c r="C40" s="207">
        <v>0</v>
      </c>
      <c r="D40" s="45">
        <v>0</v>
      </c>
      <c r="E40" s="110">
        <f>(C40-D40)-H40</f>
        <v>0</v>
      </c>
      <c r="F40" s="139">
        <v>0</v>
      </c>
      <c r="G40" s="103">
        <f>D40+F40</f>
        <v>0</v>
      </c>
      <c r="H40" s="147">
        <v>0</v>
      </c>
      <c r="I40" s="147">
        <v>0</v>
      </c>
      <c r="J40" s="146">
        <f>H40+I40</f>
        <v>0</v>
      </c>
      <c r="K40" s="103">
        <f>C40-G40-J40</f>
        <v>0</v>
      </c>
      <c r="L40" s="46"/>
    </row>
    <row r="41" spans="1:12" ht="21" customHeight="1" x14ac:dyDescent="0.2">
      <c r="A41" s="72"/>
      <c r="B41" s="86" t="s">
        <v>130</v>
      </c>
      <c r="C41" s="207">
        <v>0</v>
      </c>
      <c r="D41" s="45">
        <v>0</v>
      </c>
      <c r="E41" s="110">
        <f>(C41-D41)-H41</f>
        <v>0</v>
      </c>
      <c r="F41" s="139">
        <v>0</v>
      </c>
      <c r="G41" s="103">
        <f>D41+F41</f>
        <v>0</v>
      </c>
      <c r="H41" s="147">
        <v>0</v>
      </c>
      <c r="I41" s="147">
        <v>0</v>
      </c>
      <c r="J41" s="146">
        <f>H41+I41</f>
        <v>0</v>
      </c>
      <c r="K41" s="103">
        <f>C41-G41-J41</f>
        <v>0</v>
      </c>
      <c r="L41" s="46"/>
    </row>
    <row r="42" spans="1:12" ht="24.95" customHeight="1" x14ac:dyDescent="0.2">
      <c r="A42" s="72"/>
      <c r="B42" s="85" t="s">
        <v>118</v>
      </c>
      <c r="C42" s="207">
        <v>0</v>
      </c>
      <c r="D42" s="45">
        <v>0</v>
      </c>
      <c r="E42" s="110">
        <f>(C42-D42)-H42</f>
        <v>0</v>
      </c>
      <c r="F42" s="139">
        <v>0</v>
      </c>
      <c r="G42" s="103">
        <f>D42+F42</f>
        <v>0</v>
      </c>
      <c r="H42" s="147">
        <v>0</v>
      </c>
      <c r="I42" s="147">
        <v>0</v>
      </c>
      <c r="J42" s="146">
        <f>H42+I42</f>
        <v>0</v>
      </c>
      <c r="K42" s="103">
        <f>C42-G42-J42</f>
        <v>0</v>
      </c>
      <c r="L42" s="46"/>
    </row>
    <row r="43" spans="1:12" ht="42.75" customHeight="1" x14ac:dyDescent="0.2">
      <c r="A43" s="72"/>
      <c r="B43" s="86" t="s">
        <v>131</v>
      </c>
      <c r="C43" s="207">
        <v>0</v>
      </c>
      <c r="D43" s="45">
        <v>0</v>
      </c>
      <c r="E43" s="110">
        <f>(C43-D43)-H43</f>
        <v>0</v>
      </c>
      <c r="F43" s="139">
        <v>0</v>
      </c>
      <c r="G43" s="103">
        <f>D43+F43</f>
        <v>0</v>
      </c>
      <c r="H43" s="147">
        <v>0</v>
      </c>
      <c r="I43" s="147">
        <v>0</v>
      </c>
      <c r="J43" s="146">
        <f>H43+I43</f>
        <v>0</v>
      </c>
      <c r="K43" s="103">
        <f>C43-G43-J43</f>
        <v>0</v>
      </c>
      <c r="L43" s="46"/>
    </row>
    <row r="44" spans="1:12" ht="24.95" customHeight="1" x14ac:dyDescent="0.2">
      <c r="A44" s="72"/>
      <c r="B44" s="85" t="s">
        <v>138</v>
      </c>
      <c r="C44" s="206">
        <f>C45</f>
        <v>0</v>
      </c>
      <c r="D44" s="104">
        <f>D45</f>
        <v>0</v>
      </c>
      <c r="E44" s="104">
        <f t="shared" ref="E44:K44" si="17">E45</f>
        <v>0</v>
      </c>
      <c r="F44" s="104">
        <f t="shared" si="17"/>
        <v>0</v>
      </c>
      <c r="G44" s="169">
        <f t="shared" si="17"/>
        <v>0</v>
      </c>
      <c r="H44" s="104">
        <f t="shared" si="17"/>
        <v>0</v>
      </c>
      <c r="I44" s="104">
        <f t="shared" si="17"/>
        <v>0</v>
      </c>
      <c r="J44" s="104">
        <f t="shared" si="17"/>
        <v>0</v>
      </c>
      <c r="K44" s="104">
        <f t="shared" si="17"/>
        <v>0</v>
      </c>
      <c r="L44" s="185"/>
    </row>
    <row r="45" spans="1:12" ht="45.75" customHeight="1" x14ac:dyDescent="0.2">
      <c r="A45" s="72"/>
      <c r="B45" s="86" t="s">
        <v>141</v>
      </c>
      <c r="C45" s="207">
        <v>0</v>
      </c>
      <c r="D45" s="45">
        <v>0</v>
      </c>
      <c r="E45" s="110">
        <f>(C45-D45)-H45</f>
        <v>0</v>
      </c>
      <c r="F45" s="139">
        <v>0</v>
      </c>
      <c r="G45" s="103">
        <f>D45+F45</f>
        <v>0</v>
      </c>
      <c r="H45" s="147">
        <v>0</v>
      </c>
      <c r="I45" s="147">
        <v>0</v>
      </c>
      <c r="J45" s="146">
        <f>H45+I45</f>
        <v>0</v>
      </c>
      <c r="K45" s="103">
        <f>C45-G45-J45</f>
        <v>0</v>
      </c>
      <c r="L45" s="46"/>
    </row>
    <row r="46" spans="1:12" s="42" customFormat="1" ht="24.95" customHeight="1" x14ac:dyDescent="0.2">
      <c r="A46" s="78"/>
      <c r="B46" s="84" t="s">
        <v>103</v>
      </c>
      <c r="C46" s="80">
        <f>C47</f>
        <v>0</v>
      </c>
      <c r="D46" s="80">
        <f>D47</f>
        <v>0</v>
      </c>
      <c r="E46" s="80">
        <f t="shared" ref="E46:K46" si="18">E47</f>
        <v>0</v>
      </c>
      <c r="F46" s="80">
        <f t="shared" si="18"/>
        <v>0</v>
      </c>
      <c r="G46" s="168">
        <f t="shared" si="18"/>
        <v>0</v>
      </c>
      <c r="H46" s="80">
        <f t="shared" si="18"/>
        <v>0</v>
      </c>
      <c r="I46" s="80">
        <f t="shared" si="18"/>
        <v>0</v>
      </c>
      <c r="J46" s="80">
        <f t="shared" si="18"/>
        <v>0</v>
      </c>
      <c r="K46" s="80">
        <f t="shared" si="18"/>
        <v>0</v>
      </c>
      <c r="L46" s="47"/>
    </row>
    <row r="47" spans="1:12" ht="24.95" customHeight="1" x14ac:dyDescent="0.2">
      <c r="A47" s="72"/>
      <c r="B47" s="85" t="s">
        <v>102</v>
      </c>
      <c r="C47" s="207">
        <v>0</v>
      </c>
      <c r="D47" s="45">
        <v>0</v>
      </c>
      <c r="E47" s="110">
        <f>(C47-D47)-H47</f>
        <v>0</v>
      </c>
      <c r="F47" s="139">
        <v>0</v>
      </c>
      <c r="G47" s="103">
        <f>D47+F47</f>
        <v>0</v>
      </c>
      <c r="H47" s="147">
        <v>0</v>
      </c>
      <c r="I47" s="147">
        <v>0</v>
      </c>
      <c r="J47" s="146">
        <f>H47+I47</f>
        <v>0</v>
      </c>
      <c r="K47" s="103">
        <f>C47-G47-J47</f>
        <v>0</v>
      </c>
      <c r="L47" s="48"/>
    </row>
    <row r="48" spans="1:12" s="42" customFormat="1" ht="48" customHeight="1" x14ac:dyDescent="0.2">
      <c r="A48" s="78"/>
      <c r="B48" s="79" t="s">
        <v>133</v>
      </c>
      <c r="C48" s="207">
        <v>0</v>
      </c>
      <c r="D48" s="45">
        <v>0</v>
      </c>
      <c r="E48" s="110">
        <f>(C48-D48)-H48</f>
        <v>0</v>
      </c>
      <c r="F48" s="139">
        <v>0</v>
      </c>
      <c r="G48" s="103">
        <f>D48+F48</f>
        <v>0</v>
      </c>
      <c r="H48" s="147">
        <v>0</v>
      </c>
      <c r="I48" s="147">
        <v>0</v>
      </c>
      <c r="J48" s="146">
        <f>H48+I48</f>
        <v>0</v>
      </c>
      <c r="K48" s="103">
        <f>C48-G48-J48</f>
        <v>0</v>
      </c>
      <c r="L48" s="47"/>
    </row>
    <row r="49" spans="1:12" s="42" customFormat="1" ht="24.95" customHeight="1" x14ac:dyDescent="0.2">
      <c r="A49" s="78"/>
      <c r="B49" s="84" t="s">
        <v>109</v>
      </c>
      <c r="C49" s="207">
        <v>0</v>
      </c>
      <c r="D49" s="45">
        <v>0</v>
      </c>
      <c r="E49" s="110">
        <f>(C49-D49)-H49</f>
        <v>0</v>
      </c>
      <c r="F49" s="139">
        <v>0</v>
      </c>
      <c r="G49" s="103">
        <f>D49+F49</f>
        <v>0</v>
      </c>
      <c r="H49" s="147">
        <v>0</v>
      </c>
      <c r="I49" s="147">
        <v>0</v>
      </c>
      <c r="J49" s="146">
        <f>H49+I49</f>
        <v>0</v>
      </c>
      <c r="K49" s="103">
        <f>C49-G49-J49</f>
        <v>0</v>
      </c>
      <c r="L49" s="47"/>
    </row>
    <row r="50" spans="1:12" s="42" customFormat="1" ht="48.75" customHeight="1" x14ac:dyDescent="0.2">
      <c r="A50" s="78"/>
      <c r="B50" s="79" t="s">
        <v>134</v>
      </c>
      <c r="C50" s="207">
        <v>0</v>
      </c>
      <c r="D50" s="45">
        <v>0</v>
      </c>
      <c r="E50" s="110">
        <f>(C50-D50)-H50</f>
        <v>0</v>
      </c>
      <c r="F50" s="139">
        <v>0</v>
      </c>
      <c r="G50" s="103">
        <f>D50+F50</f>
        <v>0</v>
      </c>
      <c r="H50" s="147">
        <v>0</v>
      </c>
      <c r="I50" s="147">
        <v>0</v>
      </c>
      <c r="J50" s="146">
        <f>H50+I50</f>
        <v>0</v>
      </c>
      <c r="K50" s="103">
        <f>C50-G50-J50</f>
        <v>0</v>
      </c>
      <c r="L50" s="47"/>
    </row>
    <row r="51" spans="1:12" s="42" customFormat="1" ht="24.95" customHeight="1" x14ac:dyDescent="0.2">
      <c r="A51" s="74"/>
      <c r="B51" s="83" t="s">
        <v>18</v>
      </c>
      <c r="C51" s="76">
        <f>C52+C53</f>
        <v>0</v>
      </c>
      <c r="D51" s="76">
        <f>D52+D53</f>
        <v>0</v>
      </c>
      <c r="E51" s="76">
        <f t="shared" ref="E51:K51" si="19">E52+E53</f>
        <v>0</v>
      </c>
      <c r="F51" s="76">
        <f t="shared" si="19"/>
        <v>0</v>
      </c>
      <c r="G51" s="167">
        <f t="shared" si="19"/>
        <v>0</v>
      </c>
      <c r="H51" s="76">
        <f t="shared" si="19"/>
        <v>0</v>
      </c>
      <c r="I51" s="76">
        <f t="shared" si="19"/>
        <v>0</v>
      </c>
      <c r="J51" s="76">
        <f t="shared" si="19"/>
        <v>0</v>
      </c>
      <c r="K51" s="76">
        <f t="shared" si="19"/>
        <v>0</v>
      </c>
      <c r="L51" s="182"/>
    </row>
    <row r="52" spans="1:12" ht="24.95" customHeight="1" x14ac:dyDescent="0.2">
      <c r="A52" s="72"/>
      <c r="B52" s="85" t="s">
        <v>51</v>
      </c>
      <c r="C52" s="207">
        <v>0</v>
      </c>
      <c r="D52" s="45">
        <v>0</v>
      </c>
      <c r="E52" s="110">
        <f>(C52-D52)-H52</f>
        <v>0</v>
      </c>
      <c r="F52" s="139">
        <v>0</v>
      </c>
      <c r="G52" s="103">
        <f>D52+F52</f>
        <v>0</v>
      </c>
      <c r="H52" s="147">
        <v>0</v>
      </c>
      <c r="I52" s="147">
        <v>0</v>
      </c>
      <c r="J52" s="146">
        <f>H52+I52</f>
        <v>0</v>
      </c>
      <c r="K52" s="103">
        <f>C52-G52-J52</f>
        <v>0</v>
      </c>
      <c r="L52" s="48"/>
    </row>
    <row r="53" spans="1:12" ht="24.95" customHeight="1" x14ac:dyDescent="0.2">
      <c r="A53" s="72"/>
      <c r="B53" s="85" t="s">
        <v>52</v>
      </c>
      <c r="C53" s="207">
        <v>0</v>
      </c>
      <c r="D53" s="45">
        <v>0</v>
      </c>
      <c r="E53" s="110">
        <f>(C53-D53)-H53</f>
        <v>0</v>
      </c>
      <c r="F53" s="139">
        <v>0</v>
      </c>
      <c r="G53" s="103">
        <f>D53+F53</f>
        <v>0</v>
      </c>
      <c r="H53" s="147">
        <v>0</v>
      </c>
      <c r="I53" s="147">
        <v>0</v>
      </c>
      <c r="J53" s="146">
        <f>H53+I53</f>
        <v>0</v>
      </c>
      <c r="K53" s="103">
        <f>C53-G53-J53</f>
        <v>0</v>
      </c>
      <c r="L53" s="48"/>
    </row>
    <row r="54" spans="1:12" s="42" customFormat="1" ht="24.95" customHeight="1" x14ac:dyDescent="0.2">
      <c r="A54" s="74"/>
      <c r="B54" s="83" t="s">
        <v>19</v>
      </c>
      <c r="C54" s="76">
        <f>C55+C56+C57+C58+C59+C60</f>
        <v>0</v>
      </c>
      <c r="D54" s="76">
        <f>D55+D56+D57+D58+D59+D60</f>
        <v>0</v>
      </c>
      <c r="E54" s="76">
        <f t="shared" ref="E54:K54" si="20">E55+E56+E57+E58+E59+E60</f>
        <v>0</v>
      </c>
      <c r="F54" s="76">
        <f t="shared" si="20"/>
        <v>0</v>
      </c>
      <c r="G54" s="167">
        <f t="shared" si="20"/>
        <v>0</v>
      </c>
      <c r="H54" s="76">
        <f t="shared" si="20"/>
        <v>0</v>
      </c>
      <c r="I54" s="76">
        <f t="shared" si="20"/>
        <v>0</v>
      </c>
      <c r="J54" s="76">
        <f t="shared" si="20"/>
        <v>0</v>
      </c>
      <c r="K54" s="76">
        <f t="shared" si="20"/>
        <v>0</v>
      </c>
      <c r="L54" s="182"/>
    </row>
    <row r="55" spans="1:12" ht="24.95" customHeight="1" x14ac:dyDescent="0.2">
      <c r="A55" s="72"/>
      <c r="B55" s="85" t="s">
        <v>74</v>
      </c>
      <c r="C55" s="207">
        <v>0</v>
      </c>
      <c r="D55" s="45">
        <v>0</v>
      </c>
      <c r="E55" s="110">
        <f t="shared" ref="E55:E60" si="21">(C55-D55)-H55</f>
        <v>0</v>
      </c>
      <c r="F55" s="139">
        <v>0</v>
      </c>
      <c r="G55" s="103">
        <f t="shared" ref="G55:G60" si="22">D55+F55</f>
        <v>0</v>
      </c>
      <c r="H55" s="147">
        <v>0</v>
      </c>
      <c r="I55" s="147">
        <v>0</v>
      </c>
      <c r="J55" s="146">
        <f t="shared" ref="J55:J60" si="23">H55+I55</f>
        <v>0</v>
      </c>
      <c r="K55" s="103">
        <f t="shared" ref="K55:K60" si="24">C55-G55-J55</f>
        <v>0</v>
      </c>
      <c r="L55" s="48"/>
    </row>
    <row r="56" spans="1:12" ht="24.95" customHeight="1" x14ac:dyDescent="0.2">
      <c r="A56" s="72"/>
      <c r="B56" s="85" t="s">
        <v>104</v>
      </c>
      <c r="C56" s="207">
        <v>0</v>
      </c>
      <c r="D56" s="45">
        <v>0</v>
      </c>
      <c r="E56" s="110">
        <f t="shared" si="21"/>
        <v>0</v>
      </c>
      <c r="F56" s="139">
        <v>0</v>
      </c>
      <c r="G56" s="103">
        <f t="shared" si="22"/>
        <v>0</v>
      </c>
      <c r="H56" s="147">
        <v>0</v>
      </c>
      <c r="I56" s="147">
        <v>0</v>
      </c>
      <c r="J56" s="146">
        <f t="shared" si="23"/>
        <v>0</v>
      </c>
      <c r="K56" s="103">
        <f t="shared" si="24"/>
        <v>0</v>
      </c>
      <c r="L56" s="48"/>
    </row>
    <row r="57" spans="1:12" ht="20.100000000000001" customHeight="1" x14ac:dyDescent="0.2">
      <c r="A57" s="72"/>
      <c r="B57" s="85" t="s">
        <v>135</v>
      </c>
      <c r="C57" s="207">
        <v>0</v>
      </c>
      <c r="D57" s="45">
        <v>0</v>
      </c>
      <c r="E57" s="110">
        <f t="shared" si="21"/>
        <v>0</v>
      </c>
      <c r="F57" s="139">
        <v>0</v>
      </c>
      <c r="G57" s="103">
        <f t="shared" si="22"/>
        <v>0</v>
      </c>
      <c r="H57" s="147">
        <v>0</v>
      </c>
      <c r="I57" s="147">
        <v>0</v>
      </c>
      <c r="J57" s="146">
        <f t="shared" si="23"/>
        <v>0</v>
      </c>
      <c r="K57" s="103">
        <f t="shared" si="24"/>
        <v>0</v>
      </c>
      <c r="L57" s="48"/>
    </row>
    <row r="58" spans="1:12" ht="20.100000000000001" customHeight="1" x14ac:dyDescent="0.2">
      <c r="A58" s="72"/>
      <c r="B58" s="85" t="s">
        <v>105</v>
      </c>
      <c r="C58" s="207">
        <v>0</v>
      </c>
      <c r="D58" s="45">
        <v>0</v>
      </c>
      <c r="E58" s="110">
        <f t="shared" si="21"/>
        <v>0</v>
      </c>
      <c r="F58" s="139">
        <v>0</v>
      </c>
      <c r="G58" s="103">
        <f t="shared" si="22"/>
        <v>0</v>
      </c>
      <c r="H58" s="147">
        <v>0</v>
      </c>
      <c r="I58" s="147">
        <v>0</v>
      </c>
      <c r="J58" s="146">
        <f t="shared" si="23"/>
        <v>0</v>
      </c>
      <c r="K58" s="103">
        <f t="shared" si="24"/>
        <v>0</v>
      </c>
      <c r="L58" s="48"/>
    </row>
    <row r="59" spans="1:12" ht="20.100000000000001" customHeight="1" x14ac:dyDescent="0.2">
      <c r="A59" s="72"/>
      <c r="B59" s="85" t="s">
        <v>106</v>
      </c>
      <c r="C59" s="207">
        <v>0</v>
      </c>
      <c r="D59" s="45">
        <v>0</v>
      </c>
      <c r="E59" s="110">
        <f t="shared" si="21"/>
        <v>0</v>
      </c>
      <c r="F59" s="139">
        <v>0</v>
      </c>
      <c r="G59" s="103">
        <f t="shared" si="22"/>
        <v>0</v>
      </c>
      <c r="H59" s="147">
        <v>0</v>
      </c>
      <c r="I59" s="147">
        <v>0</v>
      </c>
      <c r="J59" s="146">
        <f t="shared" si="23"/>
        <v>0</v>
      </c>
      <c r="K59" s="103">
        <f t="shared" si="24"/>
        <v>0</v>
      </c>
      <c r="L59" s="48"/>
    </row>
    <row r="60" spans="1:12" ht="20.100000000000001" customHeight="1" x14ac:dyDescent="0.2">
      <c r="A60" s="72"/>
      <c r="B60" s="85" t="s">
        <v>108</v>
      </c>
      <c r="C60" s="207">
        <v>0</v>
      </c>
      <c r="D60" s="45">
        <v>0</v>
      </c>
      <c r="E60" s="110">
        <f t="shared" si="21"/>
        <v>0</v>
      </c>
      <c r="F60" s="139">
        <v>0</v>
      </c>
      <c r="G60" s="103">
        <f t="shared" si="22"/>
        <v>0</v>
      </c>
      <c r="H60" s="147">
        <v>0</v>
      </c>
      <c r="I60" s="147">
        <v>0</v>
      </c>
      <c r="J60" s="146">
        <f t="shared" si="23"/>
        <v>0</v>
      </c>
      <c r="K60" s="103">
        <f t="shared" si="24"/>
        <v>0</v>
      </c>
      <c r="L60" s="48"/>
    </row>
    <row r="61" spans="1:12" s="42" customFormat="1" ht="21.75" x14ac:dyDescent="0.2">
      <c r="A61" s="68"/>
      <c r="B61" s="88" t="s">
        <v>20</v>
      </c>
      <c r="C61" s="70">
        <f>C62+C63</f>
        <v>0</v>
      </c>
      <c r="D61" s="70">
        <f>D62+D63</f>
        <v>0</v>
      </c>
      <c r="E61" s="70">
        <f t="shared" ref="E61:K61" si="25">E62+E63</f>
        <v>0</v>
      </c>
      <c r="F61" s="70">
        <f t="shared" si="25"/>
        <v>0</v>
      </c>
      <c r="G61" s="166">
        <f t="shared" si="25"/>
        <v>0</v>
      </c>
      <c r="H61" s="70">
        <f t="shared" si="25"/>
        <v>0</v>
      </c>
      <c r="I61" s="70">
        <f t="shared" si="25"/>
        <v>0</v>
      </c>
      <c r="J61" s="70">
        <f t="shared" si="25"/>
        <v>0</v>
      </c>
      <c r="K61" s="70">
        <f t="shared" si="25"/>
        <v>0</v>
      </c>
      <c r="L61" s="181"/>
    </row>
    <row r="62" spans="1:12" s="49" customFormat="1" ht="20.100000000000001" customHeight="1" x14ac:dyDescent="0.2">
      <c r="A62" s="72"/>
      <c r="B62" s="85" t="s">
        <v>107</v>
      </c>
      <c r="C62" s="207">
        <v>0</v>
      </c>
      <c r="D62" s="45">
        <v>0</v>
      </c>
      <c r="E62" s="110">
        <f>(C62-D62)-H62</f>
        <v>0</v>
      </c>
      <c r="F62" s="139">
        <v>0</v>
      </c>
      <c r="G62" s="103">
        <f>D62+F62</f>
        <v>0</v>
      </c>
      <c r="H62" s="147">
        <v>0</v>
      </c>
      <c r="I62" s="147">
        <v>0</v>
      </c>
      <c r="J62" s="146">
        <f>H62+I62</f>
        <v>0</v>
      </c>
      <c r="K62" s="103">
        <f>C62-G62-J62</f>
        <v>0</v>
      </c>
      <c r="L62" s="46"/>
    </row>
    <row r="63" spans="1:12" s="50" customFormat="1" ht="20.100000000000001" customHeight="1" x14ac:dyDescent="0.2">
      <c r="A63" s="72"/>
      <c r="B63" s="85" t="s">
        <v>110</v>
      </c>
      <c r="C63" s="207"/>
      <c r="D63" s="45">
        <v>0</v>
      </c>
      <c r="E63" s="110">
        <f>(C63-D63)-H63</f>
        <v>0</v>
      </c>
      <c r="F63" s="139">
        <v>0</v>
      </c>
      <c r="G63" s="103">
        <f>D63+F63</f>
        <v>0</v>
      </c>
      <c r="H63" s="147">
        <v>0</v>
      </c>
      <c r="I63" s="147">
        <v>0</v>
      </c>
      <c r="J63" s="146">
        <f>H63+I63</f>
        <v>0</v>
      </c>
      <c r="K63" s="103">
        <f>C63-G63-J63</f>
        <v>0</v>
      </c>
      <c r="L63" s="46"/>
    </row>
    <row r="64" spans="1:12" s="42" customFormat="1" ht="21.75" x14ac:dyDescent="0.2">
      <c r="A64" s="64">
        <v>2</v>
      </c>
      <c r="B64" s="89" t="s">
        <v>36</v>
      </c>
      <c r="C64" s="207">
        <v>0</v>
      </c>
      <c r="D64" s="45">
        <v>0</v>
      </c>
      <c r="E64" s="110">
        <f>(C64-D64)-H64</f>
        <v>0</v>
      </c>
      <c r="F64" s="139">
        <v>0</v>
      </c>
      <c r="G64" s="103">
        <f>D64+F64</f>
        <v>0</v>
      </c>
      <c r="H64" s="147">
        <v>0</v>
      </c>
      <c r="I64" s="147">
        <v>0</v>
      </c>
      <c r="J64" s="146">
        <f>H64+I64</f>
        <v>0</v>
      </c>
      <c r="K64" s="103">
        <f>C64-G64-J64</f>
        <v>0</v>
      </c>
      <c r="L64" s="43"/>
    </row>
    <row r="65" spans="1:12" s="42" customFormat="1" ht="21.75" x14ac:dyDescent="0.2">
      <c r="A65" s="64">
        <v>3</v>
      </c>
      <c r="B65" s="89" t="s">
        <v>37</v>
      </c>
      <c r="C65" s="207"/>
      <c r="D65" s="45"/>
      <c r="E65" s="110">
        <f>(C65-D65)-H65</f>
        <v>0</v>
      </c>
      <c r="F65" s="139"/>
      <c r="G65" s="103">
        <f>D65+F65</f>
        <v>0</v>
      </c>
      <c r="H65" s="147">
        <v>0</v>
      </c>
      <c r="I65" s="147">
        <v>0</v>
      </c>
      <c r="J65" s="146">
        <f>H65+I65</f>
        <v>0</v>
      </c>
      <c r="K65" s="103">
        <f>C65-G65-J65</f>
        <v>0</v>
      </c>
      <c r="L65" s="43"/>
    </row>
    <row r="66" spans="1:12" s="42" customFormat="1" ht="25.5" customHeight="1" x14ac:dyDescent="0.2">
      <c r="A66" s="124"/>
      <c r="B66" s="125" t="s">
        <v>171</v>
      </c>
      <c r="C66" s="126">
        <f>C13+C17+C18+C20+C21+C23+C24+C27+C28+C29+C30+C32+C33+C37+C39+C40+C41+C42+C43+C45+C47+C48+C49+C50+C52+C53+C55+C56+C57+C58+C59+C60+C62+C63+C64+C65</f>
        <v>0</v>
      </c>
      <c r="D66" s="126">
        <f>D13+D17+D18+D20+D21+D23+D24+D27+D28+D29+D30+D32+D33+D37+D39+D40+D41+D42+D43+D45+D47+D48+D49+D50+D52+D53+D55+D56+D57+D58+D59+D60+D62+D63+D64+D65</f>
        <v>0</v>
      </c>
      <c r="E66" s="126">
        <f t="shared" ref="E66:K66" si="26">E13+E17+E18+E20+E21+E23+E24+E27+E28+E29+E30+E32+E33+E37+E39+E40+E41+E42+E43+E45+E47+E48+E49+E50+E52+E53+E55+E56+E57+E58+E59+E60+E62+E63+E64+E65</f>
        <v>0</v>
      </c>
      <c r="F66" s="126">
        <f t="shared" si="26"/>
        <v>0</v>
      </c>
      <c r="G66" s="170">
        <f t="shared" si="26"/>
        <v>0</v>
      </c>
      <c r="H66" s="126">
        <f t="shared" si="26"/>
        <v>0</v>
      </c>
      <c r="I66" s="126">
        <f t="shared" si="26"/>
        <v>0</v>
      </c>
      <c r="J66" s="126">
        <f t="shared" si="26"/>
        <v>0</v>
      </c>
      <c r="K66" s="126">
        <f t="shared" si="26"/>
        <v>0</v>
      </c>
      <c r="L66" s="186"/>
    </row>
    <row r="67" spans="1:12" s="51" customFormat="1" ht="25.5" customHeight="1" x14ac:dyDescent="0.2">
      <c r="A67" s="93">
        <v>4</v>
      </c>
      <c r="B67" s="94" t="s">
        <v>142</v>
      </c>
      <c r="C67" s="90">
        <f>C68+C81+C83</f>
        <v>0</v>
      </c>
      <c r="D67" s="91"/>
      <c r="E67" s="91"/>
      <c r="F67" s="92"/>
      <c r="G67" s="92"/>
      <c r="H67" s="150"/>
      <c r="I67" s="150"/>
      <c r="J67" s="150"/>
      <c r="K67" s="92"/>
      <c r="L67" s="178">
        <f t="shared" ref="L67" si="27">L68+L81+L83</f>
        <v>0</v>
      </c>
    </row>
    <row r="68" spans="1:12" s="52" customFormat="1" ht="21.95" customHeight="1" x14ac:dyDescent="0.2">
      <c r="A68" s="95"/>
      <c r="B68" s="96" t="s">
        <v>143</v>
      </c>
      <c r="C68" s="210">
        <f t="shared" ref="C68:K68" si="28">C69+C70+C71+C72+C73+C74+C75+C76+C77+C78+C79+C80</f>
        <v>0</v>
      </c>
      <c r="D68" s="97"/>
      <c r="E68" s="97"/>
      <c r="F68" s="100"/>
      <c r="G68" s="160"/>
      <c r="H68" s="151"/>
      <c r="I68" s="151"/>
      <c r="J68" s="151"/>
      <c r="K68" s="97">
        <f t="shared" si="28"/>
        <v>0</v>
      </c>
      <c r="L68" s="179">
        <f t="shared" ref="L68" si="29">L69+L70+L71+L72+L73+L74+L75+L76+L77+L78+L79</f>
        <v>0</v>
      </c>
    </row>
    <row r="69" spans="1:12" s="52" customFormat="1" ht="58.5" customHeight="1" x14ac:dyDescent="0.2">
      <c r="A69" s="98"/>
      <c r="B69" s="99" t="s">
        <v>159</v>
      </c>
      <c r="C69" s="211">
        <v>0</v>
      </c>
      <c r="D69" s="54"/>
      <c r="E69" s="110">
        <f t="shared" ref="E69:E80" si="30">(C69-D69)-H69</f>
        <v>0</v>
      </c>
      <c r="F69" s="139">
        <v>0</v>
      </c>
      <c r="G69" s="103">
        <f t="shared" ref="G69:G80" si="31">D69+F69</f>
        <v>0</v>
      </c>
      <c r="H69" s="147">
        <v>0</v>
      </c>
      <c r="I69" s="147">
        <v>0</v>
      </c>
      <c r="J69" s="146">
        <f t="shared" ref="J69:J80" si="32">H69+I69</f>
        <v>0</v>
      </c>
      <c r="K69" s="103">
        <f t="shared" ref="K69:K80" si="33">C69-G69-J69</f>
        <v>0</v>
      </c>
      <c r="L69" s="55"/>
    </row>
    <row r="70" spans="1:12" s="52" customFormat="1" ht="37.5" customHeight="1" x14ac:dyDescent="0.2">
      <c r="A70" s="98"/>
      <c r="B70" s="99" t="s">
        <v>145</v>
      </c>
      <c r="C70" s="211">
        <v>0</v>
      </c>
      <c r="D70" s="54"/>
      <c r="E70" s="110">
        <f t="shared" si="30"/>
        <v>0</v>
      </c>
      <c r="F70" s="139">
        <v>0</v>
      </c>
      <c r="G70" s="103">
        <f t="shared" si="31"/>
        <v>0</v>
      </c>
      <c r="H70" s="147">
        <v>0</v>
      </c>
      <c r="I70" s="147">
        <v>0</v>
      </c>
      <c r="J70" s="146">
        <f t="shared" si="32"/>
        <v>0</v>
      </c>
      <c r="K70" s="103">
        <f t="shared" si="33"/>
        <v>0</v>
      </c>
      <c r="L70" s="55"/>
    </row>
    <row r="71" spans="1:12" s="52" customFormat="1" ht="36.75" customHeight="1" x14ac:dyDescent="0.2">
      <c r="A71" s="98"/>
      <c r="B71" s="99" t="s">
        <v>146</v>
      </c>
      <c r="C71" s="211">
        <v>0</v>
      </c>
      <c r="D71" s="54"/>
      <c r="E71" s="110">
        <f t="shared" si="30"/>
        <v>0</v>
      </c>
      <c r="F71" s="139">
        <v>0</v>
      </c>
      <c r="G71" s="103">
        <f t="shared" si="31"/>
        <v>0</v>
      </c>
      <c r="H71" s="147">
        <v>0</v>
      </c>
      <c r="I71" s="147">
        <v>0</v>
      </c>
      <c r="J71" s="146">
        <f t="shared" si="32"/>
        <v>0</v>
      </c>
      <c r="K71" s="103">
        <f t="shared" si="33"/>
        <v>0</v>
      </c>
      <c r="L71" s="55"/>
    </row>
    <row r="72" spans="1:12" s="52" customFormat="1" ht="39" customHeight="1" x14ac:dyDescent="0.2">
      <c r="A72" s="98"/>
      <c r="B72" s="99" t="s">
        <v>147</v>
      </c>
      <c r="C72" s="211">
        <v>0</v>
      </c>
      <c r="D72" s="54"/>
      <c r="E72" s="110">
        <f t="shared" si="30"/>
        <v>0</v>
      </c>
      <c r="F72" s="139">
        <v>0</v>
      </c>
      <c r="G72" s="103">
        <f t="shared" si="31"/>
        <v>0</v>
      </c>
      <c r="H72" s="147">
        <v>0</v>
      </c>
      <c r="I72" s="147">
        <v>0</v>
      </c>
      <c r="J72" s="146">
        <f t="shared" si="32"/>
        <v>0</v>
      </c>
      <c r="K72" s="103">
        <f t="shared" si="33"/>
        <v>0</v>
      </c>
      <c r="L72" s="55"/>
    </row>
    <row r="73" spans="1:12" s="52" customFormat="1" ht="39" customHeight="1" x14ac:dyDescent="0.2">
      <c r="A73" s="98"/>
      <c r="B73" s="99" t="s">
        <v>153</v>
      </c>
      <c r="C73" s="211">
        <v>0</v>
      </c>
      <c r="D73" s="54"/>
      <c r="E73" s="110">
        <f t="shared" si="30"/>
        <v>0</v>
      </c>
      <c r="F73" s="139">
        <v>0</v>
      </c>
      <c r="G73" s="103">
        <f t="shared" si="31"/>
        <v>0</v>
      </c>
      <c r="H73" s="147">
        <v>0</v>
      </c>
      <c r="I73" s="147">
        <v>0</v>
      </c>
      <c r="J73" s="146">
        <f t="shared" si="32"/>
        <v>0</v>
      </c>
      <c r="K73" s="103">
        <f t="shared" si="33"/>
        <v>0</v>
      </c>
      <c r="L73" s="55"/>
    </row>
    <row r="74" spans="1:12" s="52" customFormat="1" ht="41.25" customHeight="1" x14ac:dyDescent="0.2">
      <c r="A74" s="98"/>
      <c r="B74" s="99" t="s">
        <v>148</v>
      </c>
      <c r="C74" s="211">
        <v>0</v>
      </c>
      <c r="D74" s="54"/>
      <c r="E74" s="110">
        <f t="shared" si="30"/>
        <v>0</v>
      </c>
      <c r="F74" s="139">
        <v>0</v>
      </c>
      <c r="G74" s="103">
        <f t="shared" si="31"/>
        <v>0</v>
      </c>
      <c r="H74" s="147">
        <v>0</v>
      </c>
      <c r="I74" s="147">
        <v>0</v>
      </c>
      <c r="J74" s="146">
        <f t="shared" si="32"/>
        <v>0</v>
      </c>
      <c r="K74" s="103">
        <f t="shared" si="33"/>
        <v>0</v>
      </c>
      <c r="L74" s="55"/>
    </row>
    <row r="75" spans="1:12" s="52" customFormat="1" ht="39" customHeight="1" x14ac:dyDescent="0.2">
      <c r="A75" s="98"/>
      <c r="B75" s="99" t="s">
        <v>149</v>
      </c>
      <c r="C75" s="211">
        <v>0</v>
      </c>
      <c r="D75" s="54"/>
      <c r="E75" s="110">
        <f t="shared" si="30"/>
        <v>0</v>
      </c>
      <c r="F75" s="139">
        <v>0</v>
      </c>
      <c r="G75" s="103">
        <f t="shared" si="31"/>
        <v>0</v>
      </c>
      <c r="H75" s="147">
        <v>0</v>
      </c>
      <c r="I75" s="147">
        <v>0</v>
      </c>
      <c r="J75" s="146">
        <f t="shared" si="32"/>
        <v>0</v>
      </c>
      <c r="K75" s="103">
        <f t="shared" si="33"/>
        <v>0</v>
      </c>
      <c r="L75" s="55"/>
    </row>
    <row r="76" spans="1:12" s="52" customFormat="1" ht="35.25" customHeight="1" x14ac:dyDescent="0.2">
      <c r="A76" s="98"/>
      <c r="B76" s="99" t="s">
        <v>150</v>
      </c>
      <c r="C76" s="211">
        <v>0</v>
      </c>
      <c r="D76" s="54"/>
      <c r="E76" s="110">
        <f t="shared" si="30"/>
        <v>0</v>
      </c>
      <c r="F76" s="139">
        <v>0</v>
      </c>
      <c r="G76" s="103">
        <f t="shared" si="31"/>
        <v>0</v>
      </c>
      <c r="H76" s="147">
        <v>0</v>
      </c>
      <c r="I76" s="147">
        <v>0</v>
      </c>
      <c r="J76" s="146">
        <f t="shared" si="32"/>
        <v>0</v>
      </c>
      <c r="K76" s="103">
        <f t="shared" si="33"/>
        <v>0</v>
      </c>
      <c r="L76" s="55"/>
    </row>
    <row r="77" spans="1:12" s="52" customFormat="1" ht="21.95" customHeight="1" x14ac:dyDescent="0.2">
      <c r="A77" s="98"/>
      <c r="B77" s="99" t="s">
        <v>151</v>
      </c>
      <c r="C77" s="211">
        <v>0</v>
      </c>
      <c r="D77" s="54"/>
      <c r="E77" s="110">
        <f t="shared" si="30"/>
        <v>0</v>
      </c>
      <c r="F77" s="139">
        <v>0</v>
      </c>
      <c r="G77" s="103">
        <f t="shared" si="31"/>
        <v>0</v>
      </c>
      <c r="H77" s="147">
        <v>0</v>
      </c>
      <c r="I77" s="147">
        <v>0</v>
      </c>
      <c r="J77" s="146">
        <f t="shared" si="32"/>
        <v>0</v>
      </c>
      <c r="K77" s="103">
        <f t="shared" si="33"/>
        <v>0</v>
      </c>
      <c r="L77" s="55"/>
    </row>
    <row r="78" spans="1:12" s="52" customFormat="1" ht="21.95" customHeight="1" x14ac:dyDescent="0.2">
      <c r="A78" s="98"/>
      <c r="B78" s="99" t="s">
        <v>152</v>
      </c>
      <c r="C78" s="211">
        <v>0</v>
      </c>
      <c r="D78" s="54"/>
      <c r="E78" s="110">
        <f t="shared" si="30"/>
        <v>0</v>
      </c>
      <c r="F78" s="139">
        <v>0</v>
      </c>
      <c r="G78" s="103">
        <f t="shared" si="31"/>
        <v>0</v>
      </c>
      <c r="H78" s="147">
        <v>0</v>
      </c>
      <c r="I78" s="147">
        <v>0</v>
      </c>
      <c r="J78" s="146">
        <f t="shared" si="32"/>
        <v>0</v>
      </c>
      <c r="K78" s="103">
        <f t="shared" si="33"/>
        <v>0</v>
      </c>
      <c r="L78" s="55"/>
    </row>
    <row r="79" spans="1:12" s="52" customFormat="1" ht="38.25" customHeight="1" x14ac:dyDescent="0.2">
      <c r="A79" s="98"/>
      <c r="B79" s="99" t="s">
        <v>144</v>
      </c>
      <c r="C79" s="211">
        <v>0</v>
      </c>
      <c r="D79" s="54"/>
      <c r="E79" s="110">
        <f t="shared" si="30"/>
        <v>0</v>
      </c>
      <c r="F79" s="139">
        <v>0</v>
      </c>
      <c r="G79" s="103">
        <f t="shared" si="31"/>
        <v>0</v>
      </c>
      <c r="H79" s="147">
        <v>0</v>
      </c>
      <c r="I79" s="147">
        <v>0</v>
      </c>
      <c r="J79" s="146">
        <f t="shared" si="32"/>
        <v>0</v>
      </c>
      <c r="K79" s="103">
        <f t="shared" si="33"/>
        <v>0</v>
      </c>
      <c r="L79" s="55"/>
    </row>
    <row r="80" spans="1:12" s="52" customFormat="1" ht="38.25" customHeight="1" x14ac:dyDescent="0.2">
      <c r="A80" s="98"/>
      <c r="B80" s="99" t="s">
        <v>169</v>
      </c>
      <c r="C80" s="211">
        <v>0</v>
      </c>
      <c r="D80" s="54"/>
      <c r="E80" s="110">
        <f t="shared" si="30"/>
        <v>0</v>
      </c>
      <c r="F80" s="139">
        <v>0</v>
      </c>
      <c r="G80" s="103">
        <f t="shared" si="31"/>
        <v>0</v>
      </c>
      <c r="H80" s="147">
        <v>0</v>
      </c>
      <c r="I80" s="147">
        <v>0</v>
      </c>
      <c r="J80" s="146">
        <f t="shared" si="32"/>
        <v>0</v>
      </c>
      <c r="K80" s="103">
        <f t="shared" si="33"/>
        <v>0</v>
      </c>
      <c r="L80" s="55"/>
    </row>
    <row r="81" spans="1:12" s="52" customFormat="1" ht="21.95" customHeight="1" x14ac:dyDescent="0.2">
      <c r="A81" s="95"/>
      <c r="B81" s="96" t="s">
        <v>154</v>
      </c>
      <c r="C81" s="210">
        <f>C82</f>
        <v>0</v>
      </c>
      <c r="D81" s="97"/>
      <c r="E81" s="97"/>
      <c r="F81" s="100"/>
      <c r="G81" s="160"/>
      <c r="H81" s="151"/>
      <c r="I81" s="151"/>
      <c r="J81" s="151"/>
      <c r="K81" s="100"/>
      <c r="L81" s="179"/>
    </row>
    <row r="82" spans="1:12" s="52" customFormat="1" ht="21.95" customHeight="1" x14ac:dyDescent="0.2">
      <c r="A82" s="98"/>
      <c r="B82" s="101" t="s">
        <v>156</v>
      </c>
      <c r="C82" s="211">
        <v>0</v>
      </c>
      <c r="D82" s="54"/>
      <c r="E82" s="110">
        <f>(C82-D82)-H82</f>
        <v>0</v>
      </c>
      <c r="F82" s="139">
        <v>0</v>
      </c>
      <c r="G82" s="103">
        <f>D82+F82</f>
        <v>0</v>
      </c>
      <c r="H82" s="147">
        <v>0</v>
      </c>
      <c r="I82" s="147">
        <v>0</v>
      </c>
      <c r="J82" s="146">
        <f>H82+I82</f>
        <v>0</v>
      </c>
      <c r="K82" s="103">
        <f>C82-G82-J82</f>
        <v>0</v>
      </c>
      <c r="L82" s="55"/>
    </row>
    <row r="83" spans="1:12" s="52" customFormat="1" ht="21.95" customHeight="1" x14ac:dyDescent="0.2">
      <c r="A83" s="95"/>
      <c r="B83" s="96" t="s">
        <v>155</v>
      </c>
      <c r="C83" s="210">
        <f t="shared" ref="C83:K83" si="34">C84+C85</f>
        <v>0</v>
      </c>
      <c r="D83" s="97"/>
      <c r="E83" s="97"/>
      <c r="F83" s="100"/>
      <c r="G83" s="160"/>
      <c r="H83" s="151"/>
      <c r="I83" s="151"/>
      <c r="J83" s="151"/>
      <c r="K83" s="97">
        <f t="shared" si="34"/>
        <v>0</v>
      </c>
      <c r="L83" s="179"/>
    </row>
    <row r="84" spans="1:12" s="52" customFormat="1" ht="42.75" customHeight="1" x14ac:dyDescent="0.2">
      <c r="A84" s="44"/>
      <c r="B84" s="53" t="s">
        <v>162</v>
      </c>
      <c r="C84" s="211">
        <v>0</v>
      </c>
      <c r="D84" s="54"/>
      <c r="E84" s="110">
        <f>(C84-D84)-H84</f>
        <v>0</v>
      </c>
      <c r="F84" s="139">
        <v>0</v>
      </c>
      <c r="G84" s="103">
        <f>D84+F84</f>
        <v>0</v>
      </c>
      <c r="H84" s="147">
        <v>0</v>
      </c>
      <c r="I84" s="147">
        <v>0</v>
      </c>
      <c r="J84" s="146">
        <f>H84+I84</f>
        <v>0</v>
      </c>
      <c r="K84" s="103">
        <f>C84-G84-J84</f>
        <v>0</v>
      </c>
      <c r="L84" s="55"/>
    </row>
    <row r="85" spans="1:12" s="52" customFormat="1" ht="42.75" customHeight="1" x14ac:dyDescent="0.2">
      <c r="A85" s="44"/>
      <c r="B85" s="53" t="s">
        <v>157</v>
      </c>
      <c r="C85" s="211">
        <v>0</v>
      </c>
      <c r="D85" s="54"/>
      <c r="E85" s="110">
        <f>(C85-D85)-H85</f>
        <v>0</v>
      </c>
      <c r="F85" s="139">
        <v>0</v>
      </c>
      <c r="G85" s="103">
        <f>D85+F85</f>
        <v>0</v>
      </c>
      <c r="H85" s="147">
        <v>0</v>
      </c>
      <c r="I85" s="147">
        <v>0</v>
      </c>
      <c r="J85" s="146">
        <f>H85+I85</f>
        <v>0</v>
      </c>
      <c r="K85" s="103">
        <f>C85-G85-J85</f>
        <v>0</v>
      </c>
      <c r="L85" s="55"/>
    </row>
    <row r="86" spans="1:12" ht="24.75" customHeight="1" x14ac:dyDescent="0.2">
      <c r="A86" s="117"/>
      <c r="B86" s="102" t="s">
        <v>158</v>
      </c>
      <c r="C86" s="118">
        <f>C69+C70+C71+C72+C73+C74+C75+C76+C77+C78+C79+C80+C82+C84+C85</f>
        <v>0</v>
      </c>
      <c r="D86" s="118">
        <f>D69+D70+D71+D72+D73+D74+D75+D76+D77+D78+D79+D80+D82+D84+D85</f>
        <v>0</v>
      </c>
      <c r="E86" s="118">
        <f t="shared" ref="E86:J86" si="35">E69+E70+E71+E72+E73+E74+E75+E76+E77+E78+E79+E80+E82+E84+E85</f>
        <v>0</v>
      </c>
      <c r="F86" s="118">
        <f t="shared" si="35"/>
        <v>0</v>
      </c>
      <c r="G86" s="118">
        <f t="shared" si="35"/>
        <v>0</v>
      </c>
      <c r="H86" s="118">
        <f t="shared" si="35"/>
        <v>0</v>
      </c>
      <c r="I86" s="118">
        <f t="shared" si="35"/>
        <v>0</v>
      </c>
      <c r="J86" s="118">
        <f t="shared" si="35"/>
        <v>0</v>
      </c>
      <c r="K86" s="118">
        <f>K69+K70+K71+K72+K73+K74+K75+K76+K77+K78+K79+K80+K82+K84+K85</f>
        <v>0</v>
      </c>
      <c r="L86" s="187"/>
    </row>
    <row r="87" spans="1:12" ht="26.25" customHeight="1" thickBot="1" x14ac:dyDescent="0.6">
      <c r="A87" s="260" t="s">
        <v>170</v>
      </c>
      <c r="B87" s="261"/>
      <c r="C87" s="127">
        <f>C66+C86</f>
        <v>0</v>
      </c>
      <c r="D87" s="127">
        <f>D66+D86</f>
        <v>0</v>
      </c>
      <c r="E87" s="127">
        <f t="shared" ref="E87:K87" si="36">E66+E86</f>
        <v>0</v>
      </c>
      <c r="F87" s="127">
        <f>F66+F86</f>
        <v>0</v>
      </c>
      <c r="G87" s="171">
        <f t="shared" si="36"/>
        <v>0</v>
      </c>
      <c r="H87" s="127">
        <f t="shared" si="36"/>
        <v>0</v>
      </c>
      <c r="I87" s="127">
        <f t="shared" si="36"/>
        <v>0</v>
      </c>
      <c r="J87" s="127">
        <f t="shared" si="36"/>
        <v>0</v>
      </c>
      <c r="K87" s="127">
        <f t="shared" si="36"/>
        <v>0</v>
      </c>
      <c r="L87" s="188"/>
    </row>
    <row r="88" spans="1:12" ht="21.95" customHeight="1" thickTop="1" x14ac:dyDescent="0.2"/>
    <row r="89" spans="1:12" ht="21.95" customHeight="1" x14ac:dyDescent="0.2"/>
    <row r="90" spans="1:12" ht="21.95" customHeight="1" x14ac:dyDescent="0.2"/>
    <row r="91" spans="1:12" ht="21.95" customHeight="1" x14ac:dyDescent="0.2"/>
  </sheetData>
  <sheetProtection algorithmName="SHA-512" hashValue="+VcgMv498e+ksyjlp0rUA2yibucHCsloF5eGQotSJTFwWcJEeB0yPISmyYs2KXbehluCiKaqilXf4MvzyM1q+Q==" saltValue="8rgVTrs2IlrymZsawhEDpA==" spinCount="100000" sheet="1" objects="1" scenarios="1"/>
  <mergeCells count="10">
    <mergeCell ref="A1:L1"/>
    <mergeCell ref="A2:L2"/>
    <mergeCell ref="A3:L3"/>
    <mergeCell ref="A87:B87"/>
    <mergeCell ref="A5:A9"/>
    <mergeCell ref="B5:B9"/>
    <mergeCell ref="L5:L9"/>
    <mergeCell ref="C7:C8"/>
    <mergeCell ref="H5:J5"/>
    <mergeCell ref="F5:G5"/>
  </mergeCells>
  <pageMargins left="0.11811023622047245" right="0.11811023622047245" top="0.74803149606299213" bottom="0.74803149606299213" header="0.31496062992125984" footer="0.31496062992125984"/>
  <pageSetup paperSize="9" scale="75" orientation="landscape" verticalDpi="0" r:id="rId1"/>
  <headerFooter>
    <oddHeader>หน้าที่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91"/>
  <sheetViews>
    <sheetView tabSelected="1" view="pageBreakPreview" zoomScale="85" zoomScaleNormal="80" zoomScaleSheetLayoutView="85" workbookViewId="0">
      <pane xSplit="3" ySplit="10" topLeftCell="D17" activePane="bottomRight" state="frozen"/>
      <selection pane="topRight" activeCell="D1" sqref="D1"/>
      <selection pane="bottomLeft" activeCell="A11" sqref="A11"/>
      <selection pane="bottomRight" activeCell="L22" sqref="L22"/>
    </sheetView>
  </sheetViews>
  <sheetFormatPr defaultRowHeight="19.5" x14ac:dyDescent="0.2"/>
  <cols>
    <col min="1" max="1" width="3.375" style="56" bestFit="1" customWidth="1"/>
    <col min="2" max="2" width="46.125" style="57" customWidth="1"/>
    <col min="3" max="3" width="14.125" style="218" customWidth="1"/>
    <col min="4" max="4" width="13.125" style="212" customWidth="1"/>
    <col min="5" max="5" width="13.125" style="58" customWidth="1"/>
    <col min="6" max="6" width="13" style="58" customWidth="1"/>
    <col min="7" max="7" width="13.125" style="142" customWidth="1"/>
    <col min="8" max="8" width="13.125" style="59" customWidth="1"/>
    <col min="9" max="9" width="11.5" style="152" customWidth="1"/>
    <col min="10" max="10" width="11" style="152" customWidth="1"/>
    <col min="11" max="11" width="10.625" style="152" customWidth="1"/>
    <col min="12" max="12" width="14.125" style="59" customWidth="1"/>
    <col min="13" max="13" width="17.625" style="60" customWidth="1"/>
    <col min="14" max="16384" width="9" style="37"/>
  </cols>
  <sheetData>
    <row r="1" spans="1:13" ht="26.25" x14ac:dyDescent="0.2">
      <c r="A1" s="275" t="s">
        <v>177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ht="26.25" x14ac:dyDescent="0.2">
      <c r="A2" s="258" t="s">
        <v>99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26.25" customHeight="1" x14ac:dyDescent="0.2">
      <c r="A3" s="259" t="s">
        <v>192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7.75" customHeight="1" x14ac:dyDescent="0.2">
      <c r="A4" s="38"/>
      <c r="B4" s="189"/>
      <c r="C4" s="193"/>
      <c r="D4" s="39"/>
      <c r="E4" s="39"/>
      <c r="F4" s="39"/>
      <c r="G4" s="40"/>
      <c r="H4" s="40"/>
      <c r="I4" s="143"/>
      <c r="J4" s="193" t="s">
        <v>241</v>
      </c>
      <c r="K4" s="244"/>
      <c r="L4" s="189" t="s">
        <v>239</v>
      </c>
      <c r="M4" s="41"/>
    </row>
    <row r="5" spans="1:13" ht="20.100000000000001" customHeight="1" x14ac:dyDescent="0.2">
      <c r="A5" s="262" t="s">
        <v>0</v>
      </c>
      <c r="B5" s="263" t="s">
        <v>77</v>
      </c>
      <c r="C5" s="194" t="s">
        <v>1</v>
      </c>
      <c r="D5" s="61" t="s">
        <v>1</v>
      </c>
      <c r="E5" s="129" t="s">
        <v>172</v>
      </c>
      <c r="F5" s="129" t="s">
        <v>79</v>
      </c>
      <c r="G5" s="273" t="s">
        <v>172</v>
      </c>
      <c r="H5" s="274"/>
      <c r="I5" s="270" t="s">
        <v>180</v>
      </c>
      <c r="J5" s="271"/>
      <c r="K5" s="272"/>
      <c r="L5" s="130" t="s">
        <v>84</v>
      </c>
      <c r="M5" s="266" t="s">
        <v>179</v>
      </c>
    </row>
    <row r="6" spans="1:13" ht="20.100000000000001" customHeight="1" x14ac:dyDescent="0.2">
      <c r="A6" s="262"/>
      <c r="B6" s="264"/>
      <c r="C6" s="201" t="s">
        <v>79</v>
      </c>
      <c r="D6" s="62" t="s">
        <v>115</v>
      </c>
      <c r="E6" s="131" t="s">
        <v>175</v>
      </c>
      <c r="F6" s="131" t="s">
        <v>1</v>
      </c>
      <c r="G6" s="137" t="s">
        <v>184</v>
      </c>
      <c r="H6" s="172" t="s">
        <v>185</v>
      </c>
      <c r="I6" s="144" t="s">
        <v>175</v>
      </c>
      <c r="J6" s="144" t="s">
        <v>181</v>
      </c>
      <c r="K6" s="144" t="s">
        <v>182</v>
      </c>
      <c r="L6" s="132" t="s">
        <v>160</v>
      </c>
      <c r="M6" s="267"/>
    </row>
    <row r="7" spans="1:13" ht="20.100000000000001" customHeight="1" x14ac:dyDescent="0.2">
      <c r="A7" s="262"/>
      <c r="B7" s="264"/>
      <c r="C7" s="135" t="s">
        <v>228</v>
      </c>
      <c r="D7" s="269" t="s">
        <v>197</v>
      </c>
      <c r="E7" s="175" t="s">
        <v>176</v>
      </c>
      <c r="F7" s="197" t="s">
        <v>186</v>
      </c>
      <c r="G7" s="176" t="s">
        <v>187</v>
      </c>
      <c r="H7" s="198" t="s">
        <v>183</v>
      </c>
      <c r="I7" s="199" t="s">
        <v>176</v>
      </c>
      <c r="J7" s="199" t="s">
        <v>187</v>
      </c>
      <c r="K7" s="177" t="s">
        <v>183</v>
      </c>
      <c r="L7" s="134" t="s">
        <v>173</v>
      </c>
      <c r="M7" s="267"/>
    </row>
    <row r="8" spans="1:13" ht="20.100000000000001" customHeight="1" x14ac:dyDescent="0.2">
      <c r="A8" s="262"/>
      <c r="B8" s="264"/>
      <c r="C8" s="135" t="s">
        <v>229</v>
      </c>
      <c r="D8" s="269"/>
      <c r="E8" s="190" t="s">
        <v>194</v>
      </c>
      <c r="F8" s="191" t="s">
        <v>195</v>
      </c>
      <c r="G8" s="191" t="s">
        <v>195</v>
      </c>
      <c r="H8" s="192" t="s">
        <v>232</v>
      </c>
      <c r="I8" s="191" t="s">
        <v>233</v>
      </c>
      <c r="J8" s="191" t="s">
        <v>234</v>
      </c>
      <c r="K8" s="191" t="s">
        <v>234</v>
      </c>
      <c r="L8" s="133" t="s">
        <v>212</v>
      </c>
      <c r="M8" s="267"/>
    </row>
    <row r="9" spans="1:13" ht="18.95" customHeight="1" x14ac:dyDescent="0.2">
      <c r="A9" s="262"/>
      <c r="B9" s="265"/>
      <c r="C9" s="63" t="s">
        <v>227</v>
      </c>
      <c r="D9" s="153" t="s">
        <v>86</v>
      </c>
      <c r="E9" s="154" t="s">
        <v>87</v>
      </c>
      <c r="F9" s="154" t="s">
        <v>236</v>
      </c>
      <c r="G9" s="155" t="s">
        <v>88</v>
      </c>
      <c r="H9" s="174" t="s">
        <v>189</v>
      </c>
      <c r="I9" s="156" t="s">
        <v>178</v>
      </c>
      <c r="J9" s="156" t="s">
        <v>188</v>
      </c>
      <c r="K9" s="156" t="s">
        <v>190</v>
      </c>
      <c r="L9" s="203" t="s">
        <v>237</v>
      </c>
      <c r="M9" s="268"/>
    </row>
    <row r="10" spans="1:13" s="42" customFormat="1" ht="28.5" customHeight="1" x14ac:dyDescent="0.2">
      <c r="A10" s="120"/>
      <c r="B10" s="121" t="s">
        <v>171</v>
      </c>
      <c r="C10" s="122">
        <f>C11+C64+C65</f>
        <v>0</v>
      </c>
      <c r="D10" s="122">
        <f>D11+D64+D65</f>
        <v>0</v>
      </c>
      <c r="E10" s="122">
        <f>E11+E64+E65</f>
        <v>0</v>
      </c>
      <c r="F10" s="122">
        <f t="shared" ref="F10" si="0">F11+F64+F65</f>
        <v>0</v>
      </c>
      <c r="G10" s="122">
        <f>G11+G64+G65</f>
        <v>0</v>
      </c>
      <c r="H10" s="164">
        <f t="shared" ref="H10:L10" si="1">H11+H64+H65</f>
        <v>0</v>
      </c>
      <c r="I10" s="122">
        <f t="shared" si="1"/>
        <v>0</v>
      </c>
      <c r="J10" s="122">
        <f t="shared" si="1"/>
        <v>0</v>
      </c>
      <c r="K10" s="122">
        <f t="shared" si="1"/>
        <v>0</v>
      </c>
      <c r="L10" s="123">
        <f t="shared" si="1"/>
        <v>0</v>
      </c>
      <c r="M10" s="180"/>
    </row>
    <row r="11" spans="1:13" s="42" customFormat="1" ht="27.75" customHeight="1" x14ac:dyDescent="0.2">
      <c r="A11" s="64">
        <v>1</v>
      </c>
      <c r="B11" s="219" t="s">
        <v>4</v>
      </c>
      <c r="C11" s="66">
        <f>C12+C14+C61</f>
        <v>0</v>
      </c>
      <c r="D11" s="66">
        <f>D12+D14+D61</f>
        <v>0</v>
      </c>
      <c r="E11" s="66">
        <f>E12+E14+E61</f>
        <v>0</v>
      </c>
      <c r="F11" s="66">
        <f>F12+F14+F61</f>
        <v>0</v>
      </c>
      <c r="G11" s="66">
        <f t="shared" ref="G11:L11" si="2">G12+G14+G61</f>
        <v>0</v>
      </c>
      <c r="H11" s="165">
        <f t="shared" si="2"/>
        <v>0</v>
      </c>
      <c r="I11" s="66">
        <f t="shared" si="2"/>
        <v>0</v>
      </c>
      <c r="J11" s="66">
        <f t="shared" si="2"/>
        <v>0</v>
      </c>
      <c r="K11" s="66">
        <f t="shared" si="2"/>
        <v>0</v>
      </c>
      <c r="L11" s="67">
        <f t="shared" si="2"/>
        <v>0</v>
      </c>
      <c r="M11" s="43"/>
    </row>
    <row r="12" spans="1:13" s="42" customFormat="1" ht="27.75" customHeight="1" x14ac:dyDescent="0.2">
      <c r="A12" s="68"/>
      <c r="B12" s="69" t="s">
        <v>70</v>
      </c>
      <c r="C12" s="70">
        <f>C13</f>
        <v>0</v>
      </c>
      <c r="D12" s="70">
        <f>D13</f>
        <v>0</v>
      </c>
      <c r="E12" s="70">
        <f t="shared" ref="E12:K12" si="3">E13</f>
        <v>0</v>
      </c>
      <c r="F12" s="70">
        <f t="shared" si="3"/>
        <v>0</v>
      </c>
      <c r="G12" s="70">
        <f t="shared" si="3"/>
        <v>0</v>
      </c>
      <c r="H12" s="166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1">
        <f>L13</f>
        <v>0</v>
      </c>
      <c r="M12" s="181"/>
    </row>
    <row r="13" spans="1:13" ht="23.45" customHeight="1" x14ac:dyDescent="0.2">
      <c r="A13" s="72"/>
      <c r="B13" s="73" t="s">
        <v>21</v>
      </c>
      <c r="C13" s="213"/>
      <c r="D13" s="206">
        <v>0</v>
      </c>
      <c r="E13" s="110"/>
      <c r="F13" s="110">
        <f>D13-E13</f>
        <v>0</v>
      </c>
      <c r="G13" s="109"/>
      <c r="H13" s="103">
        <f>E13+G13</f>
        <v>0</v>
      </c>
      <c r="I13" s="146"/>
      <c r="J13" s="146"/>
      <c r="K13" s="146">
        <f>I13+J13</f>
        <v>0</v>
      </c>
      <c r="L13" s="103">
        <f>D13-H13-K13</f>
        <v>0</v>
      </c>
      <c r="M13" s="46"/>
    </row>
    <row r="14" spans="1:13" s="42" customFormat="1" ht="24.95" customHeight="1" x14ac:dyDescent="0.2">
      <c r="A14" s="68"/>
      <c r="B14" s="69" t="s">
        <v>5</v>
      </c>
      <c r="C14" s="70">
        <f>C15+C25+C51+C54</f>
        <v>0</v>
      </c>
      <c r="D14" s="70">
        <f>D15+D25+D51+D54</f>
        <v>0</v>
      </c>
      <c r="E14" s="70">
        <f t="shared" ref="E14:F14" si="4">E15+E25+E51+E54</f>
        <v>0</v>
      </c>
      <c r="F14" s="70">
        <f t="shared" si="4"/>
        <v>0</v>
      </c>
      <c r="G14" s="70">
        <f t="shared" ref="G14:K14" si="5">G15+G25+G51+G54</f>
        <v>0</v>
      </c>
      <c r="H14" s="166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1">
        <f>L15+L25+L51+L54</f>
        <v>0</v>
      </c>
      <c r="M14" s="181"/>
    </row>
    <row r="15" spans="1:13" s="42" customFormat="1" ht="24.95" customHeight="1" x14ac:dyDescent="0.2">
      <c r="A15" s="74"/>
      <c r="B15" s="75" t="s">
        <v>6</v>
      </c>
      <c r="C15" s="76">
        <f>C16+C19+C22</f>
        <v>0</v>
      </c>
      <c r="D15" s="76">
        <f>D16+D19+D22</f>
        <v>0</v>
      </c>
      <c r="E15" s="76">
        <f t="shared" ref="E15:F15" si="6">E16+E19+E22</f>
        <v>0</v>
      </c>
      <c r="F15" s="76">
        <f t="shared" si="6"/>
        <v>0</v>
      </c>
      <c r="G15" s="76">
        <f t="shared" ref="G15:L15" si="7">G16+G19+G22</f>
        <v>0</v>
      </c>
      <c r="H15" s="167">
        <f t="shared" si="7"/>
        <v>0</v>
      </c>
      <c r="I15" s="76">
        <f t="shared" si="7"/>
        <v>0</v>
      </c>
      <c r="J15" s="76">
        <f t="shared" si="7"/>
        <v>0</v>
      </c>
      <c r="K15" s="76">
        <f t="shared" si="7"/>
        <v>0</v>
      </c>
      <c r="L15" s="77">
        <f t="shared" si="7"/>
        <v>0</v>
      </c>
      <c r="M15" s="182"/>
    </row>
    <row r="16" spans="1:13" s="42" customFormat="1" ht="48" customHeight="1" x14ac:dyDescent="0.2">
      <c r="A16" s="78"/>
      <c r="B16" s="79" t="s">
        <v>119</v>
      </c>
      <c r="C16" s="80">
        <f>C17+C18</f>
        <v>0</v>
      </c>
      <c r="D16" s="80">
        <f>D17+D18</f>
        <v>0</v>
      </c>
      <c r="E16" s="80">
        <f t="shared" ref="E16:F16" si="8">E17+E18</f>
        <v>0</v>
      </c>
      <c r="F16" s="80">
        <f t="shared" si="8"/>
        <v>0</v>
      </c>
      <c r="G16" s="80">
        <f>G17+G18</f>
        <v>0</v>
      </c>
      <c r="H16" s="168">
        <f t="shared" ref="H16:K16" si="9">H17+H18</f>
        <v>0</v>
      </c>
      <c r="I16" s="80">
        <f t="shared" si="9"/>
        <v>0</v>
      </c>
      <c r="J16" s="80">
        <f t="shared" si="9"/>
        <v>0</v>
      </c>
      <c r="K16" s="80">
        <f t="shared" si="9"/>
        <v>0</v>
      </c>
      <c r="L16" s="81">
        <f>L17+L18</f>
        <v>0</v>
      </c>
      <c r="M16" s="47"/>
    </row>
    <row r="17" spans="1:13" ht="24.95" customHeight="1" x14ac:dyDescent="0.2">
      <c r="A17" s="72"/>
      <c r="B17" s="85" t="s">
        <v>111</v>
      </c>
      <c r="C17" s="205"/>
      <c r="D17" s="207"/>
      <c r="E17" s="45"/>
      <c r="F17" s="110">
        <f>((C17+D17)-E17)-I17</f>
        <v>0</v>
      </c>
      <c r="G17" s="139"/>
      <c r="H17" s="103">
        <f>E17+G17</f>
        <v>0</v>
      </c>
      <c r="I17" s="147"/>
      <c r="J17" s="147"/>
      <c r="K17" s="146">
        <f>I17+J17</f>
        <v>0</v>
      </c>
      <c r="L17" s="103">
        <f>((C17+D17)-H17)-K17</f>
        <v>0</v>
      </c>
      <c r="M17" s="46"/>
    </row>
    <row r="18" spans="1:13" ht="24.95" customHeight="1" x14ac:dyDescent="0.2">
      <c r="A18" s="72"/>
      <c r="B18" s="85" t="s">
        <v>112</v>
      </c>
      <c r="C18" s="205"/>
      <c r="D18" s="207"/>
      <c r="E18" s="45"/>
      <c r="F18" s="110">
        <f>((C18+D18)-E18)-I18</f>
        <v>0</v>
      </c>
      <c r="G18" s="139"/>
      <c r="H18" s="103">
        <f>E18+G18</f>
        <v>0</v>
      </c>
      <c r="I18" s="147"/>
      <c r="J18" s="147">
        <v>0</v>
      </c>
      <c r="K18" s="146">
        <f>I18+J18</f>
        <v>0</v>
      </c>
      <c r="L18" s="103">
        <f>(C18+D18)-H18-K18</f>
        <v>0</v>
      </c>
      <c r="M18" s="46"/>
    </row>
    <row r="19" spans="1:13" s="42" customFormat="1" ht="48.75" customHeight="1" x14ac:dyDescent="0.2">
      <c r="A19" s="78"/>
      <c r="B19" s="79" t="s">
        <v>120</v>
      </c>
      <c r="C19" s="80">
        <f>C20+C21</f>
        <v>0</v>
      </c>
      <c r="D19" s="80">
        <f t="shared" ref="D19:L19" si="10">D20+D21</f>
        <v>0</v>
      </c>
      <c r="E19" s="80">
        <f t="shared" si="10"/>
        <v>0</v>
      </c>
      <c r="F19" s="80">
        <f t="shared" si="10"/>
        <v>0</v>
      </c>
      <c r="G19" s="80">
        <f t="shared" si="10"/>
        <v>0</v>
      </c>
      <c r="H19" s="80">
        <f t="shared" si="10"/>
        <v>0</v>
      </c>
      <c r="I19" s="80">
        <f t="shared" si="10"/>
        <v>0</v>
      </c>
      <c r="J19" s="80">
        <f t="shared" si="10"/>
        <v>0</v>
      </c>
      <c r="K19" s="80">
        <f t="shared" si="10"/>
        <v>0</v>
      </c>
      <c r="L19" s="80">
        <f t="shared" si="10"/>
        <v>0</v>
      </c>
      <c r="M19" s="82"/>
    </row>
    <row r="20" spans="1:13" ht="24.95" customHeight="1" x14ac:dyDescent="0.2">
      <c r="A20" s="72"/>
      <c r="B20" s="85" t="s">
        <v>113</v>
      </c>
      <c r="C20" s="205"/>
      <c r="D20" s="207"/>
      <c r="E20" s="45"/>
      <c r="F20" s="110">
        <f>((C20+D20)-E20)-I20</f>
        <v>0</v>
      </c>
      <c r="G20" s="139">
        <v>0</v>
      </c>
      <c r="H20" s="103">
        <f>E20+G20</f>
        <v>0</v>
      </c>
      <c r="I20" s="147">
        <v>0</v>
      </c>
      <c r="J20" s="147">
        <v>0</v>
      </c>
      <c r="K20" s="146">
        <f>I20+J20</f>
        <v>0</v>
      </c>
      <c r="L20" s="103">
        <f>((C20+D20)-H20)-K20</f>
        <v>0</v>
      </c>
      <c r="M20" s="46"/>
    </row>
    <row r="21" spans="1:13" ht="24.95" customHeight="1" x14ac:dyDescent="0.2">
      <c r="A21" s="72"/>
      <c r="B21" s="85" t="s">
        <v>114</v>
      </c>
      <c r="C21" s="205"/>
      <c r="D21" s="207"/>
      <c r="E21" s="45"/>
      <c r="F21" s="110">
        <f>((C21+D21)-E21)-I21</f>
        <v>0</v>
      </c>
      <c r="G21" s="139"/>
      <c r="H21" s="103">
        <f>E21+G21</f>
        <v>0</v>
      </c>
      <c r="I21" s="147"/>
      <c r="J21" s="147">
        <v>0</v>
      </c>
      <c r="K21" s="146">
        <f>I21+J21</f>
        <v>0</v>
      </c>
      <c r="L21" s="103">
        <f>((C21+D21)-H21)-K21</f>
        <v>0</v>
      </c>
      <c r="M21" s="46"/>
    </row>
    <row r="22" spans="1:13" s="42" customFormat="1" ht="51" customHeight="1" x14ac:dyDescent="0.2">
      <c r="A22" s="78"/>
      <c r="B22" s="79" t="s">
        <v>121</v>
      </c>
      <c r="C22" s="80">
        <f>C23+C24</f>
        <v>0</v>
      </c>
      <c r="D22" s="80">
        <f>D23+D24</f>
        <v>0</v>
      </c>
      <c r="E22" s="80">
        <f t="shared" ref="E22:K22" si="11">E23+E24</f>
        <v>0</v>
      </c>
      <c r="F22" s="80">
        <f t="shared" si="11"/>
        <v>0</v>
      </c>
      <c r="G22" s="80">
        <f t="shared" si="11"/>
        <v>0</v>
      </c>
      <c r="H22" s="80">
        <f t="shared" si="11"/>
        <v>0</v>
      </c>
      <c r="I22" s="80">
        <f t="shared" si="11"/>
        <v>0</v>
      </c>
      <c r="J22" s="80">
        <f t="shared" si="11"/>
        <v>0</v>
      </c>
      <c r="K22" s="80">
        <f t="shared" si="11"/>
        <v>0</v>
      </c>
      <c r="L22" s="81">
        <f t="shared" ref="L22" si="12">L23+L24</f>
        <v>0</v>
      </c>
      <c r="M22" s="82"/>
    </row>
    <row r="23" spans="1:13" ht="24.95" customHeight="1" x14ac:dyDescent="0.2">
      <c r="A23" s="72"/>
      <c r="B23" s="85" t="s">
        <v>116</v>
      </c>
      <c r="C23" s="205"/>
      <c r="D23" s="207"/>
      <c r="E23" s="45"/>
      <c r="F23" s="110">
        <f>((C23+D23)-E23)-I23</f>
        <v>0</v>
      </c>
      <c r="G23" s="139">
        <v>0</v>
      </c>
      <c r="H23" s="103">
        <f>E23+G23</f>
        <v>0</v>
      </c>
      <c r="I23" s="147">
        <v>0</v>
      </c>
      <c r="J23" s="147">
        <v>0</v>
      </c>
      <c r="K23" s="146">
        <f>I23+J23</f>
        <v>0</v>
      </c>
      <c r="L23" s="103">
        <f>((C23+D23)-H23)-K23</f>
        <v>0</v>
      </c>
      <c r="M23" s="46"/>
    </row>
    <row r="24" spans="1:13" ht="24.95" customHeight="1" x14ac:dyDescent="0.2">
      <c r="A24" s="72"/>
      <c r="B24" s="85" t="s">
        <v>117</v>
      </c>
      <c r="C24" s="205"/>
      <c r="D24" s="207"/>
      <c r="E24" s="45"/>
      <c r="F24" s="110">
        <f>((C24+D24)-E24)-I24</f>
        <v>0</v>
      </c>
      <c r="G24" s="139">
        <v>0</v>
      </c>
      <c r="H24" s="103">
        <f>E24+G24</f>
        <v>0</v>
      </c>
      <c r="I24" s="147">
        <v>0</v>
      </c>
      <c r="J24" s="147">
        <v>0</v>
      </c>
      <c r="K24" s="146">
        <f>I24+J24</f>
        <v>0</v>
      </c>
      <c r="L24" s="103">
        <f>((C24+D24)-H24)-K24</f>
        <v>0</v>
      </c>
      <c r="M24" s="46"/>
    </row>
    <row r="25" spans="1:13" s="42" customFormat="1" ht="24.95" customHeight="1" x14ac:dyDescent="0.2">
      <c r="A25" s="74"/>
      <c r="B25" s="83" t="s">
        <v>7</v>
      </c>
      <c r="C25" s="76">
        <f>C26+C31+C36+C46+C48+C49+C50</f>
        <v>0</v>
      </c>
      <c r="D25" s="76">
        <f>D26+D31+D36+D46+D48+D49+D50</f>
        <v>0</v>
      </c>
      <c r="E25" s="76">
        <f t="shared" ref="E25:L25" si="13">E26+E31+E36+E46+E48+E49+E50</f>
        <v>0</v>
      </c>
      <c r="F25" s="76">
        <f t="shared" si="13"/>
        <v>0</v>
      </c>
      <c r="G25" s="76">
        <f t="shared" si="13"/>
        <v>0</v>
      </c>
      <c r="H25" s="167">
        <f t="shared" si="13"/>
        <v>0</v>
      </c>
      <c r="I25" s="76">
        <f t="shared" si="13"/>
        <v>0</v>
      </c>
      <c r="J25" s="76">
        <f t="shared" si="13"/>
        <v>0</v>
      </c>
      <c r="K25" s="76">
        <f t="shared" si="13"/>
        <v>0</v>
      </c>
      <c r="L25" s="76">
        <f t="shared" si="13"/>
        <v>0</v>
      </c>
      <c r="M25" s="182"/>
    </row>
    <row r="26" spans="1:13" s="42" customFormat="1" ht="24.95" customHeight="1" x14ac:dyDescent="0.2">
      <c r="A26" s="78"/>
      <c r="B26" s="84" t="s">
        <v>100</v>
      </c>
      <c r="C26" s="80">
        <f>C27+C28+C29+C30</f>
        <v>0</v>
      </c>
      <c r="D26" s="80">
        <f>D27+D28+D29+D30</f>
        <v>0</v>
      </c>
      <c r="E26" s="80">
        <f t="shared" ref="E26:L26" si="14">E27+E28+E29+E30</f>
        <v>0</v>
      </c>
      <c r="F26" s="80">
        <f t="shared" si="14"/>
        <v>0</v>
      </c>
      <c r="G26" s="80">
        <f>G27+G28+G29+G30</f>
        <v>0</v>
      </c>
      <c r="H26" s="168">
        <f t="shared" si="14"/>
        <v>0</v>
      </c>
      <c r="I26" s="80">
        <f t="shared" si="14"/>
        <v>0</v>
      </c>
      <c r="J26" s="80">
        <f t="shared" si="14"/>
        <v>0</v>
      </c>
      <c r="K26" s="80">
        <f t="shared" si="14"/>
        <v>0</v>
      </c>
      <c r="L26" s="80">
        <f t="shared" si="14"/>
        <v>0</v>
      </c>
      <c r="M26" s="47"/>
    </row>
    <row r="27" spans="1:13" ht="40.5" customHeight="1" x14ac:dyDescent="0.2">
      <c r="A27" s="72"/>
      <c r="B27" s="86" t="s">
        <v>122</v>
      </c>
      <c r="C27" s="204"/>
      <c r="D27" s="207"/>
      <c r="E27" s="45"/>
      <c r="F27" s="110">
        <f>((C27+D27)-E27)-I27</f>
        <v>0</v>
      </c>
      <c r="G27" s="139"/>
      <c r="H27" s="103">
        <f>E27+G27</f>
        <v>0</v>
      </c>
      <c r="I27" s="147">
        <v>0</v>
      </c>
      <c r="J27" s="147">
        <v>0</v>
      </c>
      <c r="K27" s="146">
        <f>I27+J27</f>
        <v>0</v>
      </c>
      <c r="L27" s="103">
        <f>((C27+D27)-H27)-K27</f>
        <v>0</v>
      </c>
      <c r="M27" s="46"/>
    </row>
    <row r="28" spans="1:13" ht="42" customHeight="1" x14ac:dyDescent="0.2">
      <c r="A28" s="72"/>
      <c r="B28" s="86" t="s">
        <v>123</v>
      </c>
      <c r="C28" s="204"/>
      <c r="D28" s="207"/>
      <c r="E28" s="45"/>
      <c r="F28" s="110">
        <f>((C28+D28)-E28)-I28</f>
        <v>0</v>
      </c>
      <c r="G28" s="139"/>
      <c r="H28" s="103">
        <f>E28+G28</f>
        <v>0</v>
      </c>
      <c r="I28" s="147">
        <v>0</v>
      </c>
      <c r="J28" s="147"/>
      <c r="K28" s="146">
        <f>I28+J28</f>
        <v>0</v>
      </c>
      <c r="L28" s="103">
        <f>((C28+D28)-H28)-K28</f>
        <v>0</v>
      </c>
      <c r="M28" s="46"/>
    </row>
    <row r="29" spans="1:13" ht="39.75" customHeight="1" x14ac:dyDescent="0.2">
      <c r="A29" s="72"/>
      <c r="B29" s="86" t="s">
        <v>124</v>
      </c>
      <c r="C29" s="204"/>
      <c r="D29" s="207">
        <v>0</v>
      </c>
      <c r="E29" s="45">
        <v>0</v>
      </c>
      <c r="F29" s="110">
        <f>((C29+D29)-E29)-I29</f>
        <v>0</v>
      </c>
      <c r="G29" s="139">
        <v>0</v>
      </c>
      <c r="H29" s="103">
        <f>E29+G29</f>
        <v>0</v>
      </c>
      <c r="I29" s="147">
        <v>0</v>
      </c>
      <c r="J29" s="147">
        <v>0</v>
      </c>
      <c r="K29" s="146">
        <f>I29+J29</f>
        <v>0</v>
      </c>
      <c r="L29" s="103">
        <f>((C29+D29)-H29)-K29</f>
        <v>0</v>
      </c>
      <c r="M29" s="46"/>
    </row>
    <row r="30" spans="1:13" ht="41.25" customHeight="1" x14ac:dyDescent="0.2">
      <c r="A30" s="72"/>
      <c r="B30" s="86" t="s">
        <v>125</v>
      </c>
      <c r="C30" s="204"/>
      <c r="D30" s="207">
        <v>0</v>
      </c>
      <c r="E30" s="45">
        <v>0</v>
      </c>
      <c r="F30" s="110">
        <f>((C30+D30)-E30)-I30</f>
        <v>0</v>
      </c>
      <c r="G30" s="139">
        <v>0</v>
      </c>
      <c r="H30" s="103">
        <f>E30+G30</f>
        <v>0</v>
      </c>
      <c r="I30" s="147">
        <v>0</v>
      </c>
      <c r="J30" s="147">
        <v>0</v>
      </c>
      <c r="K30" s="146">
        <f>I30+J30</f>
        <v>0</v>
      </c>
      <c r="L30" s="103">
        <f>((C30+D30)-H30)-K30</f>
        <v>0</v>
      </c>
      <c r="M30" s="46"/>
    </row>
    <row r="31" spans="1:13" s="42" customFormat="1" ht="24.95" customHeight="1" x14ac:dyDescent="0.2">
      <c r="A31" s="78"/>
      <c r="B31" s="84" t="s">
        <v>136</v>
      </c>
      <c r="C31" s="80">
        <f>C32+C33</f>
        <v>0</v>
      </c>
      <c r="D31" s="80">
        <f>D32+D33</f>
        <v>0</v>
      </c>
      <c r="E31" s="80">
        <f t="shared" ref="E31:L31" si="15">E32+E33</f>
        <v>0</v>
      </c>
      <c r="F31" s="80">
        <f t="shared" si="15"/>
        <v>0</v>
      </c>
      <c r="G31" s="80">
        <f t="shared" si="15"/>
        <v>0</v>
      </c>
      <c r="H31" s="168">
        <f t="shared" si="15"/>
        <v>0</v>
      </c>
      <c r="I31" s="80">
        <f t="shared" si="15"/>
        <v>0</v>
      </c>
      <c r="J31" s="80">
        <f t="shared" si="15"/>
        <v>0</v>
      </c>
      <c r="K31" s="80">
        <f t="shared" si="15"/>
        <v>0</v>
      </c>
      <c r="L31" s="80">
        <f t="shared" si="15"/>
        <v>0</v>
      </c>
      <c r="M31" s="47"/>
    </row>
    <row r="32" spans="1:13" ht="92.25" customHeight="1" x14ac:dyDescent="0.2">
      <c r="A32" s="72"/>
      <c r="B32" s="86" t="s">
        <v>126</v>
      </c>
      <c r="C32" s="204"/>
      <c r="D32" s="207"/>
      <c r="E32" s="45"/>
      <c r="F32" s="110">
        <f>((C32+D32)-E32)-I32</f>
        <v>0</v>
      </c>
      <c r="G32" s="139">
        <v>0</v>
      </c>
      <c r="H32" s="103">
        <f>E32+G32</f>
        <v>0</v>
      </c>
      <c r="I32" s="147">
        <v>0</v>
      </c>
      <c r="J32" s="147">
        <v>0</v>
      </c>
      <c r="K32" s="146">
        <f>I32+J32</f>
        <v>0</v>
      </c>
      <c r="L32" s="103">
        <f>((C32+D32)-H32)-K32</f>
        <v>0</v>
      </c>
      <c r="M32" s="46"/>
    </row>
    <row r="33" spans="1:13" ht="24.95" customHeight="1" x14ac:dyDescent="0.2">
      <c r="A33" s="72"/>
      <c r="B33" s="85" t="s">
        <v>101</v>
      </c>
      <c r="C33" s="205"/>
      <c r="D33" s="207">
        <v>0</v>
      </c>
      <c r="E33" s="45">
        <v>0</v>
      </c>
      <c r="F33" s="110">
        <f>((C33+D33)-E33)-I33</f>
        <v>0</v>
      </c>
      <c r="G33" s="139">
        <v>0</v>
      </c>
      <c r="H33" s="103">
        <f>E33+G33</f>
        <v>0</v>
      </c>
      <c r="I33" s="147">
        <v>0</v>
      </c>
      <c r="J33" s="147">
        <v>0</v>
      </c>
      <c r="K33" s="146">
        <f>I33+J33</f>
        <v>0</v>
      </c>
      <c r="L33" s="103">
        <f>((C33+D33)-H33)-K33</f>
        <v>0</v>
      </c>
      <c r="M33" s="46"/>
    </row>
    <row r="34" spans="1:13" ht="65.25" customHeight="1" x14ac:dyDescent="0.2">
      <c r="A34" s="111"/>
      <c r="B34" s="112" t="s">
        <v>127</v>
      </c>
      <c r="C34" s="214"/>
      <c r="D34" s="208"/>
      <c r="E34" s="107"/>
      <c r="F34" s="107"/>
      <c r="G34" s="140"/>
      <c r="H34" s="105"/>
      <c r="I34" s="148"/>
      <c r="J34" s="148"/>
      <c r="K34" s="161"/>
      <c r="L34" s="105"/>
      <c r="M34" s="195"/>
    </row>
    <row r="35" spans="1:13" ht="60.75" customHeight="1" x14ac:dyDescent="0.2">
      <c r="A35" s="113"/>
      <c r="B35" s="114" t="s">
        <v>132</v>
      </c>
      <c r="C35" s="215"/>
      <c r="D35" s="209"/>
      <c r="E35" s="108"/>
      <c r="F35" s="108"/>
      <c r="G35" s="141"/>
      <c r="H35" s="106"/>
      <c r="I35" s="149"/>
      <c r="J35" s="149"/>
      <c r="K35" s="162"/>
      <c r="L35" s="106"/>
      <c r="M35" s="196"/>
    </row>
    <row r="36" spans="1:13" s="42" customFormat="1" ht="24.95" customHeight="1" x14ac:dyDescent="0.2">
      <c r="A36" s="78"/>
      <c r="B36" s="87" t="s">
        <v>137</v>
      </c>
      <c r="C36" s="80">
        <f>C37+C38+C41+C42+C43+C44</f>
        <v>0</v>
      </c>
      <c r="D36" s="80">
        <f>D37+D38+D41+D42+D43+D44</f>
        <v>0</v>
      </c>
      <c r="E36" s="80">
        <f t="shared" ref="E36:L36" si="16">E37+E38+E41+E42+E43+E44</f>
        <v>0</v>
      </c>
      <c r="F36" s="80">
        <f t="shared" si="16"/>
        <v>0</v>
      </c>
      <c r="G36" s="80">
        <f t="shared" si="16"/>
        <v>0</v>
      </c>
      <c r="H36" s="168">
        <f t="shared" si="16"/>
        <v>0</v>
      </c>
      <c r="I36" s="80">
        <f t="shared" si="16"/>
        <v>0</v>
      </c>
      <c r="J36" s="80">
        <f t="shared" si="16"/>
        <v>0</v>
      </c>
      <c r="K36" s="80">
        <f t="shared" si="16"/>
        <v>0</v>
      </c>
      <c r="L36" s="163">
        <f t="shared" si="16"/>
        <v>0</v>
      </c>
      <c r="M36" s="82"/>
    </row>
    <row r="37" spans="1:13" ht="42.75" customHeight="1" x14ac:dyDescent="0.2">
      <c r="A37" s="72"/>
      <c r="B37" s="86" t="s">
        <v>128</v>
      </c>
      <c r="C37" s="204"/>
      <c r="D37" s="207">
        <v>0</v>
      </c>
      <c r="E37" s="45">
        <v>0</v>
      </c>
      <c r="F37" s="110">
        <f>((C37+D37)-E37)-I37</f>
        <v>0</v>
      </c>
      <c r="G37" s="139">
        <v>0</v>
      </c>
      <c r="H37" s="103">
        <f>E37+G37</f>
        <v>0</v>
      </c>
      <c r="I37" s="147">
        <v>0</v>
      </c>
      <c r="J37" s="147">
        <v>0</v>
      </c>
      <c r="K37" s="146">
        <f>I37+J37</f>
        <v>0</v>
      </c>
      <c r="L37" s="103">
        <f>((C37+D37)-H37)-K37</f>
        <v>0</v>
      </c>
      <c r="M37" s="46"/>
    </row>
    <row r="38" spans="1:13" ht="42" customHeight="1" x14ac:dyDescent="0.2">
      <c r="A38" s="72"/>
      <c r="B38" s="86" t="s">
        <v>129</v>
      </c>
      <c r="C38" s="206">
        <f>C39+C40</f>
        <v>0</v>
      </c>
      <c r="D38" s="206">
        <f>D39+D40</f>
        <v>0</v>
      </c>
      <c r="E38" s="104">
        <f t="shared" ref="E38:L38" si="17">E39+E40</f>
        <v>0</v>
      </c>
      <c r="F38" s="104">
        <f t="shared" si="17"/>
        <v>0</v>
      </c>
      <c r="G38" s="104">
        <f t="shared" si="17"/>
        <v>0</v>
      </c>
      <c r="H38" s="169">
        <f t="shared" si="17"/>
        <v>0</v>
      </c>
      <c r="I38" s="104">
        <f t="shared" si="17"/>
        <v>0</v>
      </c>
      <c r="J38" s="104">
        <f t="shared" si="17"/>
        <v>0</v>
      </c>
      <c r="K38" s="104">
        <f t="shared" si="17"/>
        <v>0</v>
      </c>
      <c r="L38" s="104">
        <f t="shared" si="17"/>
        <v>0</v>
      </c>
      <c r="M38" s="185"/>
    </row>
    <row r="39" spans="1:13" ht="42" customHeight="1" x14ac:dyDescent="0.2">
      <c r="A39" s="72"/>
      <c r="B39" s="86" t="s">
        <v>139</v>
      </c>
      <c r="C39" s="204"/>
      <c r="D39" s="207">
        <v>0</v>
      </c>
      <c r="E39" s="45">
        <v>0</v>
      </c>
      <c r="F39" s="110">
        <f>((C39+D39)-E39)-I39</f>
        <v>0</v>
      </c>
      <c r="G39" s="139">
        <v>0</v>
      </c>
      <c r="H39" s="103">
        <f>E39+G39</f>
        <v>0</v>
      </c>
      <c r="I39" s="147">
        <v>0</v>
      </c>
      <c r="J39" s="147">
        <v>0</v>
      </c>
      <c r="K39" s="146">
        <f>I39+J39</f>
        <v>0</v>
      </c>
      <c r="L39" s="103">
        <f>((C39+D39)-H39)-K39</f>
        <v>0</v>
      </c>
      <c r="M39" s="46"/>
    </row>
    <row r="40" spans="1:13" ht="42" customHeight="1" x14ac:dyDescent="0.2">
      <c r="A40" s="72"/>
      <c r="B40" s="86" t="s">
        <v>140</v>
      </c>
      <c r="C40" s="204"/>
      <c r="D40" s="207">
        <v>0</v>
      </c>
      <c r="E40" s="45">
        <v>0</v>
      </c>
      <c r="F40" s="110">
        <f>((C40+D40)-E40)-I40</f>
        <v>0</v>
      </c>
      <c r="G40" s="139">
        <v>0</v>
      </c>
      <c r="H40" s="103">
        <f>E40+G40</f>
        <v>0</v>
      </c>
      <c r="I40" s="147">
        <v>0</v>
      </c>
      <c r="J40" s="147">
        <v>0</v>
      </c>
      <c r="K40" s="146">
        <f>I40+J40</f>
        <v>0</v>
      </c>
      <c r="L40" s="103">
        <f>((C40+D40)-H40)-K40</f>
        <v>0</v>
      </c>
      <c r="M40" s="46"/>
    </row>
    <row r="41" spans="1:13" ht="20.100000000000001" customHeight="1" x14ac:dyDescent="0.2">
      <c r="A41" s="72"/>
      <c r="B41" s="86" t="s">
        <v>130</v>
      </c>
      <c r="C41" s="204"/>
      <c r="D41" s="207">
        <v>0</v>
      </c>
      <c r="E41" s="45">
        <v>0</v>
      </c>
      <c r="F41" s="110">
        <f>((C41+D41)-E41)-I41</f>
        <v>0</v>
      </c>
      <c r="G41" s="139">
        <v>0</v>
      </c>
      <c r="H41" s="103">
        <f>E41+G41</f>
        <v>0</v>
      </c>
      <c r="I41" s="147">
        <v>0</v>
      </c>
      <c r="J41" s="147">
        <v>0</v>
      </c>
      <c r="K41" s="146">
        <f>I41+J41</f>
        <v>0</v>
      </c>
      <c r="L41" s="103">
        <f>((C41+D41)-H41)-K41</f>
        <v>0</v>
      </c>
      <c r="M41" s="46"/>
    </row>
    <row r="42" spans="1:13" ht="20.100000000000001" customHeight="1" x14ac:dyDescent="0.2">
      <c r="A42" s="72"/>
      <c r="B42" s="85" t="s">
        <v>118</v>
      </c>
      <c r="C42" s="205"/>
      <c r="D42" s="207">
        <v>0</v>
      </c>
      <c r="E42" s="45">
        <v>0</v>
      </c>
      <c r="F42" s="110">
        <f>((C42+D42)-E42)-I42</f>
        <v>0</v>
      </c>
      <c r="G42" s="139">
        <v>0</v>
      </c>
      <c r="H42" s="103">
        <f>E42+G42</f>
        <v>0</v>
      </c>
      <c r="I42" s="147">
        <v>0</v>
      </c>
      <c r="J42" s="147">
        <v>0</v>
      </c>
      <c r="K42" s="146">
        <f>I42+J42</f>
        <v>0</v>
      </c>
      <c r="L42" s="103">
        <f>((C42+D42)-H42)-K42</f>
        <v>0</v>
      </c>
      <c r="M42" s="46"/>
    </row>
    <row r="43" spans="1:13" ht="42" customHeight="1" x14ac:dyDescent="0.2">
      <c r="A43" s="72"/>
      <c r="B43" s="86" t="s">
        <v>131</v>
      </c>
      <c r="C43" s="204"/>
      <c r="D43" s="207">
        <v>0</v>
      </c>
      <c r="E43" s="45">
        <v>0</v>
      </c>
      <c r="F43" s="110">
        <f>((C43+D43)-E43)-I43</f>
        <v>0</v>
      </c>
      <c r="G43" s="139">
        <v>0</v>
      </c>
      <c r="H43" s="103">
        <f>E43+G43</f>
        <v>0</v>
      </c>
      <c r="I43" s="147">
        <v>0</v>
      </c>
      <c r="J43" s="147">
        <v>0</v>
      </c>
      <c r="K43" s="146">
        <f>I43+J43</f>
        <v>0</v>
      </c>
      <c r="L43" s="103">
        <f>((C43+D43)-H43)-K43</f>
        <v>0</v>
      </c>
      <c r="M43" s="46"/>
    </row>
    <row r="44" spans="1:13" ht="20.100000000000001" customHeight="1" x14ac:dyDescent="0.2">
      <c r="A44" s="72"/>
      <c r="B44" s="85" t="s">
        <v>138</v>
      </c>
      <c r="C44" s="206">
        <f>C45</f>
        <v>0</v>
      </c>
      <c r="D44" s="206">
        <f>D45</f>
        <v>0</v>
      </c>
      <c r="E44" s="104">
        <f t="shared" ref="E44:L44" si="18">E45</f>
        <v>0</v>
      </c>
      <c r="F44" s="104">
        <f t="shared" si="18"/>
        <v>0</v>
      </c>
      <c r="G44" s="104">
        <f t="shared" si="18"/>
        <v>0</v>
      </c>
      <c r="H44" s="169">
        <f t="shared" si="18"/>
        <v>0</v>
      </c>
      <c r="I44" s="104">
        <f t="shared" si="18"/>
        <v>0</v>
      </c>
      <c r="J44" s="104">
        <f t="shared" si="18"/>
        <v>0</v>
      </c>
      <c r="K44" s="104">
        <f t="shared" si="18"/>
        <v>0</v>
      </c>
      <c r="L44" s="104">
        <f t="shared" si="18"/>
        <v>0</v>
      </c>
      <c r="M44" s="185"/>
    </row>
    <row r="45" spans="1:13" ht="42" customHeight="1" x14ac:dyDescent="0.2">
      <c r="A45" s="72"/>
      <c r="B45" s="86" t="s">
        <v>141</v>
      </c>
      <c r="C45" s="204"/>
      <c r="D45" s="207">
        <v>0</v>
      </c>
      <c r="E45" s="45">
        <v>0</v>
      </c>
      <c r="F45" s="110">
        <f>((C45+D45)-E45)-I45</f>
        <v>0</v>
      </c>
      <c r="G45" s="139">
        <v>0</v>
      </c>
      <c r="H45" s="103">
        <f>E45+G45</f>
        <v>0</v>
      </c>
      <c r="I45" s="147">
        <v>0</v>
      </c>
      <c r="J45" s="147">
        <v>0</v>
      </c>
      <c r="K45" s="146">
        <f>I45+J45</f>
        <v>0</v>
      </c>
      <c r="L45" s="103">
        <f>((C45+D45)-H45)-K45</f>
        <v>0</v>
      </c>
      <c r="M45" s="46"/>
    </row>
    <row r="46" spans="1:13" s="42" customFormat="1" ht="24.95" customHeight="1" x14ac:dyDescent="0.2">
      <c r="A46" s="78"/>
      <c r="B46" s="84" t="s">
        <v>103</v>
      </c>
      <c r="C46" s="80">
        <f>C47</f>
        <v>0</v>
      </c>
      <c r="D46" s="80">
        <f>D47</f>
        <v>0</v>
      </c>
      <c r="E46" s="80">
        <f t="shared" ref="E46:L46" si="19">E47</f>
        <v>0</v>
      </c>
      <c r="F46" s="80">
        <f t="shared" si="19"/>
        <v>0</v>
      </c>
      <c r="G46" s="80">
        <f t="shared" si="19"/>
        <v>0</v>
      </c>
      <c r="H46" s="168">
        <f t="shared" si="19"/>
        <v>0</v>
      </c>
      <c r="I46" s="80">
        <f t="shared" si="19"/>
        <v>0</v>
      </c>
      <c r="J46" s="80">
        <f t="shared" si="19"/>
        <v>0</v>
      </c>
      <c r="K46" s="80">
        <f t="shared" si="19"/>
        <v>0</v>
      </c>
      <c r="L46" s="80">
        <f t="shared" si="19"/>
        <v>0</v>
      </c>
      <c r="M46" s="47"/>
    </row>
    <row r="47" spans="1:13" ht="20.100000000000001" customHeight="1" x14ac:dyDescent="0.2">
      <c r="A47" s="72"/>
      <c r="B47" s="85" t="s">
        <v>102</v>
      </c>
      <c r="C47" s="205"/>
      <c r="D47" s="207">
        <v>0</v>
      </c>
      <c r="E47" s="45">
        <v>0</v>
      </c>
      <c r="F47" s="110">
        <f>((C47+D47)-E47)-I47</f>
        <v>0</v>
      </c>
      <c r="G47" s="139">
        <v>0</v>
      </c>
      <c r="H47" s="103">
        <f>E47+G47</f>
        <v>0</v>
      </c>
      <c r="I47" s="147">
        <v>0</v>
      </c>
      <c r="J47" s="147">
        <v>0</v>
      </c>
      <c r="K47" s="146">
        <f>I47+J47</f>
        <v>0</v>
      </c>
      <c r="L47" s="103">
        <f>((C47+D47)-H47)-K47</f>
        <v>0</v>
      </c>
      <c r="M47" s="48"/>
    </row>
    <row r="48" spans="1:13" s="42" customFormat="1" ht="42" customHeight="1" x14ac:dyDescent="0.2">
      <c r="A48" s="78"/>
      <c r="B48" s="79" t="s">
        <v>133</v>
      </c>
      <c r="C48" s="204"/>
      <c r="D48" s="207"/>
      <c r="E48" s="45"/>
      <c r="F48" s="110">
        <f>((C48+D48)-E48)-I48</f>
        <v>0</v>
      </c>
      <c r="G48" s="139">
        <v>0</v>
      </c>
      <c r="H48" s="103">
        <f>E48+G48</f>
        <v>0</v>
      </c>
      <c r="I48" s="147">
        <v>0</v>
      </c>
      <c r="J48" s="147">
        <v>0</v>
      </c>
      <c r="K48" s="146">
        <f>I48+J48</f>
        <v>0</v>
      </c>
      <c r="L48" s="103">
        <f>((C48+D48)-H48)-K48</f>
        <v>0</v>
      </c>
      <c r="M48" s="47"/>
    </row>
    <row r="49" spans="1:13" s="42" customFormat="1" ht="20.100000000000001" customHeight="1" x14ac:dyDescent="0.2">
      <c r="A49" s="78"/>
      <c r="B49" s="84" t="s">
        <v>109</v>
      </c>
      <c r="C49" s="205"/>
      <c r="D49" s="207">
        <v>0</v>
      </c>
      <c r="E49" s="45">
        <v>0</v>
      </c>
      <c r="F49" s="110">
        <f>((C49+D49)-E49)-I49</f>
        <v>0</v>
      </c>
      <c r="G49" s="139">
        <v>0</v>
      </c>
      <c r="H49" s="103">
        <f>E49+G49</f>
        <v>0</v>
      </c>
      <c r="I49" s="147">
        <v>0</v>
      </c>
      <c r="J49" s="147">
        <v>0</v>
      </c>
      <c r="K49" s="146">
        <f>I49+J49</f>
        <v>0</v>
      </c>
      <c r="L49" s="103">
        <f>((C49+D49)-H49)-K49</f>
        <v>0</v>
      </c>
      <c r="M49" s="47"/>
    </row>
    <row r="50" spans="1:13" s="42" customFormat="1" ht="42" customHeight="1" x14ac:dyDescent="0.2">
      <c r="A50" s="78"/>
      <c r="B50" s="79" t="s">
        <v>134</v>
      </c>
      <c r="C50" s="204"/>
      <c r="D50" s="207">
        <v>0</v>
      </c>
      <c r="E50" s="45">
        <v>0</v>
      </c>
      <c r="F50" s="110">
        <f>((C50+D50)-E50)-I50</f>
        <v>0</v>
      </c>
      <c r="G50" s="139">
        <v>0</v>
      </c>
      <c r="H50" s="103">
        <f>E50+G50</f>
        <v>0</v>
      </c>
      <c r="I50" s="147">
        <v>0</v>
      </c>
      <c r="J50" s="147">
        <v>0</v>
      </c>
      <c r="K50" s="146">
        <f>I50+J50</f>
        <v>0</v>
      </c>
      <c r="L50" s="103">
        <f>((C50+D50)-H50)-K50</f>
        <v>0</v>
      </c>
      <c r="M50" s="47"/>
    </row>
    <row r="51" spans="1:13" s="42" customFormat="1" ht="24.95" customHeight="1" x14ac:dyDescent="0.2">
      <c r="A51" s="74"/>
      <c r="B51" s="83" t="s">
        <v>18</v>
      </c>
      <c r="C51" s="76">
        <f>C52+C53</f>
        <v>0</v>
      </c>
      <c r="D51" s="76">
        <f>D52+D53</f>
        <v>0</v>
      </c>
      <c r="E51" s="76">
        <f t="shared" ref="E51:L51" si="20">E52+E53</f>
        <v>0</v>
      </c>
      <c r="F51" s="76">
        <f t="shared" si="20"/>
        <v>0</v>
      </c>
      <c r="G51" s="76">
        <f t="shared" si="20"/>
        <v>0</v>
      </c>
      <c r="H51" s="167">
        <f t="shared" si="20"/>
        <v>0</v>
      </c>
      <c r="I51" s="76">
        <f t="shared" si="20"/>
        <v>0</v>
      </c>
      <c r="J51" s="76">
        <f t="shared" si="20"/>
        <v>0</v>
      </c>
      <c r="K51" s="76">
        <f t="shared" si="20"/>
        <v>0</v>
      </c>
      <c r="L51" s="76">
        <f t="shared" si="20"/>
        <v>0</v>
      </c>
      <c r="M51" s="182"/>
    </row>
    <row r="52" spans="1:13" ht="20.100000000000001" customHeight="1" x14ac:dyDescent="0.2">
      <c r="A52" s="72"/>
      <c r="B52" s="85" t="s">
        <v>51</v>
      </c>
      <c r="C52" s="205"/>
      <c r="D52" s="207">
        <v>0</v>
      </c>
      <c r="E52" s="45">
        <v>0</v>
      </c>
      <c r="F52" s="110">
        <f>((C52+D52)-E52)-I52</f>
        <v>0</v>
      </c>
      <c r="G52" s="139">
        <v>0</v>
      </c>
      <c r="H52" s="103">
        <f>E52+G52</f>
        <v>0</v>
      </c>
      <c r="I52" s="147">
        <v>0</v>
      </c>
      <c r="J52" s="147">
        <v>0</v>
      </c>
      <c r="K52" s="146">
        <f>I52+J52</f>
        <v>0</v>
      </c>
      <c r="L52" s="103">
        <f>((C52+D52)-H52)-K52</f>
        <v>0</v>
      </c>
      <c r="M52" s="48"/>
    </row>
    <row r="53" spans="1:13" ht="20.100000000000001" customHeight="1" x14ac:dyDescent="0.2">
      <c r="A53" s="72"/>
      <c r="B53" s="85" t="s">
        <v>52</v>
      </c>
      <c r="C53" s="205"/>
      <c r="D53" s="207">
        <v>0</v>
      </c>
      <c r="E53" s="45">
        <v>0</v>
      </c>
      <c r="F53" s="110">
        <f>((C53+D53)-E53)-I53</f>
        <v>0</v>
      </c>
      <c r="G53" s="139">
        <v>0</v>
      </c>
      <c r="H53" s="103">
        <f>E53+G53</f>
        <v>0</v>
      </c>
      <c r="I53" s="147">
        <v>0</v>
      </c>
      <c r="J53" s="147">
        <v>0</v>
      </c>
      <c r="K53" s="146">
        <f>I53+J53</f>
        <v>0</v>
      </c>
      <c r="L53" s="103">
        <f>((C53+D53)-H53)-K53</f>
        <v>0</v>
      </c>
      <c r="M53" s="48"/>
    </row>
    <row r="54" spans="1:13" s="42" customFormat="1" ht="24.95" customHeight="1" x14ac:dyDescent="0.2">
      <c r="A54" s="74"/>
      <c r="B54" s="83" t="s">
        <v>19</v>
      </c>
      <c r="C54" s="76">
        <f>C55+C56+C57+C58+C59+C60</f>
        <v>0</v>
      </c>
      <c r="D54" s="76">
        <f>D55+D56+D57+D58+D59+D60</f>
        <v>0</v>
      </c>
      <c r="E54" s="76">
        <f t="shared" ref="E54:L54" si="21">E55+E56+E57+E58+E59+E60</f>
        <v>0</v>
      </c>
      <c r="F54" s="76">
        <f t="shared" si="21"/>
        <v>0</v>
      </c>
      <c r="G54" s="76">
        <f t="shared" si="21"/>
        <v>0</v>
      </c>
      <c r="H54" s="167">
        <f t="shared" si="21"/>
        <v>0</v>
      </c>
      <c r="I54" s="76">
        <f t="shared" si="21"/>
        <v>0</v>
      </c>
      <c r="J54" s="76">
        <f t="shared" si="21"/>
        <v>0</v>
      </c>
      <c r="K54" s="76">
        <f t="shared" si="21"/>
        <v>0</v>
      </c>
      <c r="L54" s="76">
        <f t="shared" si="21"/>
        <v>0</v>
      </c>
      <c r="M54" s="182"/>
    </row>
    <row r="55" spans="1:13" ht="24.95" customHeight="1" x14ac:dyDescent="0.2">
      <c r="A55" s="72"/>
      <c r="B55" s="85" t="s">
        <v>74</v>
      </c>
      <c r="C55" s="205"/>
      <c r="D55" s="207">
        <v>0</v>
      </c>
      <c r="E55" s="45">
        <v>0</v>
      </c>
      <c r="F55" s="110">
        <f t="shared" ref="F55:F60" si="22">((C55+D55)-E55)-I55</f>
        <v>0</v>
      </c>
      <c r="G55" s="139">
        <v>0</v>
      </c>
      <c r="H55" s="103">
        <f t="shared" ref="H55:H60" si="23">E55+G55</f>
        <v>0</v>
      </c>
      <c r="I55" s="147">
        <v>0</v>
      </c>
      <c r="J55" s="147">
        <v>0</v>
      </c>
      <c r="K55" s="146">
        <f t="shared" ref="K55:K60" si="24">I55+J55</f>
        <v>0</v>
      </c>
      <c r="L55" s="103">
        <f t="shared" ref="L55:L60" si="25">((C55+D55)-H55)-K55</f>
        <v>0</v>
      </c>
      <c r="M55" s="48"/>
    </row>
    <row r="56" spans="1:13" ht="24.95" customHeight="1" x14ac:dyDescent="0.2">
      <c r="A56" s="72"/>
      <c r="B56" s="85" t="s">
        <v>104</v>
      </c>
      <c r="C56" s="205"/>
      <c r="D56" s="207">
        <v>0</v>
      </c>
      <c r="E56" s="45">
        <v>0</v>
      </c>
      <c r="F56" s="110">
        <f t="shared" si="22"/>
        <v>0</v>
      </c>
      <c r="G56" s="139">
        <v>0</v>
      </c>
      <c r="H56" s="103">
        <f t="shared" si="23"/>
        <v>0</v>
      </c>
      <c r="I56" s="147">
        <v>0</v>
      </c>
      <c r="J56" s="147">
        <v>0</v>
      </c>
      <c r="K56" s="146">
        <f t="shared" si="24"/>
        <v>0</v>
      </c>
      <c r="L56" s="103">
        <f t="shared" si="25"/>
        <v>0</v>
      </c>
      <c r="M56" s="48"/>
    </row>
    <row r="57" spans="1:13" ht="20.100000000000001" customHeight="1" x14ac:dyDescent="0.2">
      <c r="A57" s="72"/>
      <c r="B57" s="85" t="s">
        <v>135</v>
      </c>
      <c r="C57" s="205"/>
      <c r="D57" s="207">
        <v>0</v>
      </c>
      <c r="E57" s="45">
        <v>0</v>
      </c>
      <c r="F57" s="110">
        <f t="shared" si="22"/>
        <v>0</v>
      </c>
      <c r="G57" s="139">
        <v>0</v>
      </c>
      <c r="H57" s="103">
        <f t="shared" si="23"/>
        <v>0</v>
      </c>
      <c r="I57" s="147">
        <v>0</v>
      </c>
      <c r="J57" s="147">
        <v>0</v>
      </c>
      <c r="K57" s="146">
        <f t="shared" si="24"/>
        <v>0</v>
      </c>
      <c r="L57" s="103">
        <f t="shared" si="25"/>
        <v>0</v>
      </c>
      <c r="M57" s="48"/>
    </row>
    <row r="58" spans="1:13" ht="20.100000000000001" customHeight="1" x14ac:dyDescent="0.2">
      <c r="A58" s="72"/>
      <c r="B58" s="85" t="s">
        <v>105</v>
      </c>
      <c r="C58" s="205"/>
      <c r="D58" s="207">
        <v>0</v>
      </c>
      <c r="E58" s="45">
        <v>0</v>
      </c>
      <c r="F58" s="110">
        <f t="shared" si="22"/>
        <v>0</v>
      </c>
      <c r="G58" s="139">
        <v>0</v>
      </c>
      <c r="H58" s="103">
        <f t="shared" si="23"/>
        <v>0</v>
      </c>
      <c r="I58" s="147">
        <v>0</v>
      </c>
      <c r="J58" s="147">
        <v>0</v>
      </c>
      <c r="K58" s="146">
        <f t="shared" si="24"/>
        <v>0</v>
      </c>
      <c r="L58" s="103">
        <f t="shared" si="25"/>
        <v>0</v>
      </c>
      <c r="M58" s="48"/>
    </row>
    <row r="59" spans="1:13" ht="20.100000000000001" customHeight="1" x14ac:dyDescent="0.2">
      <c r="A59" s="72"/>
      <c r="B59" s="85" t="s">
        <v>106</v>
      </c>
      <c r="C59" s="205"/>
      <c r="D59" s="207">
        <v>0</v>
      </c>
      <c r="E59" s="45">
        <v>0</v>
      </c>
      <c r="F59" s="110">
        <f t="shared" si="22"/>
        <v>0</v>
      </c>
      <c r="G59" s="139">
        <v>0</v>
      </c>
      <c r="H59" s="103">
        <f t="shared" si="23"/>
        <v>0</v>
      </c>
      <c r="I59" s="147">
        <v>0</v>
      </c>
      <c r="J59" s="147">
        <v>0</v>
      </c>
      <c r="K59" s="146">
        <f t="shared" si="24"/>
        <v>0</v>
      </c>
      <c r="L59" s="103">
        <f t="shared" si="25"/>
        <v>0</v>
      </c>
      <c r="M59" s="48"/>
    </row>
    <row r="60" spans="1:13" ht="20.100000000000001" customHeight="1" x14ac:dyDescent="0.2">
      <c r="A60" s="72"/>
      <c r="B60" s="85" t="s">
        <v>108</v>
      </c>
      <c r="C60" s="205"/>
      <c r="D60" s="207">
        <v>0</v>
      </c>
      <c r="E60" s="45">
        <v>0</v>
      </c>
      <c r="F60" s="110">
        <f t="shared" si="22"/>
        <v>0</v>
      </c>
      <c r="G60" s="139">
        <v>0</v>
      </c>
      <c r="H60" s="103">
        <f t="shared" si="23"/>
        <v>0</v>
      </c>
      <c r="I60" s="147">
        <v>0</v>
      </c>
      <c r="J60" s="147">
        <v>0</v>
      </c>
      <c r="K60" s="146">
        <f t="shared" si="24"/>
        <v>0</v>
      </c>
      <c r="L60" s="103">
        <f t="shared" si="25"/>
        <v>0</v>
      </c>
      <c r="M60" s="48"/>
    </row>
    <row r="61" spans="1:13" s="42" customFormat="1" ht="21.75" x14ac:dyDescent="0.2">
      <c r="A61" s="68"/>
      <c r="B61" s="88" t="s">
        <v>20</v>
      </c>
      <c r="C61" s="70">
        <f>C62+C63</f>
        <v>0</v>
      </c>
      <c r="D61" s="70">
        <f>D62+D63</f>
        <v>0</v>
      </c>
      <c r="E61" s="70">
        <f t="shared" ref="E61:L61" si="26">E62+E63</f>
        <v>0</v>
      </c>
      <c r="F61" s="70">
        <f t="shared" si="26"/>
        <v>0</v>
      </c>
      <c r="G61" s="70">
        <f t="shared" si="26"/>
        <v>0</v>
      </c>
      <c r="H61" s="166">
        <f t="shared" si="26"/>
        <v>0</v>
      </c>
      <c r="I61" s="70">
        <f t="shared" si="26"/>
        <v>0</v>
      </c>
      <c r="J61" s="70">
        <f t="shared" si="26"/>
        <v>0</v>
      </c>
      <c r="K61" s="70">
        <f t="shared" si="26"/>
        <v>0</v>
      </c>
      <c r="L61" s="70">
        <f t="shared" si="26"/>
        <v>0</v>
      </c>
      <c r="M61" s="181"/>
    </row>
    <row r="62" spans="1:13" s="49" customFormat="1" ht="20.100000000000001" customHeight="1" x14ac:dyDescent="0.2">
      <c r="A62" s="72"/>
      <c r="B62" s="85" t="s">
        <v>107</v>
      </c>
      <c r="C62" s="205"/>
      <c r="D62" s="207">
        <v>0</v>
      </c>
      <c r="E62" s="45">
        <v>0</v>
      </c>
      <c r="F62" s="110">
        <f>((C62+D62)-E62)-I62</f>
        <v>0</v>
      </c>
      <c r="G62" s="139">
        <v>0</v>
      </c>
      <c r="H62" s="103">
        <f>E62+G62</f>
        <v>0</v>
      </c>
      <c r="I62" s="147">
        <v>0</v>
      </c>
      <c r="J62" s="147">
        <v>0</v>
      </c>
      <c r="K62" s="146">
        <f>I62+J62</f>
        <v>0</v>
      </c>
      <c r="L62" s="103">
        <f>((C62+D62)-H62)-K62</f>
        <v>0</v>
      </c>
      <c r="M62" s="46"/>
    </row>
    <row r="63" spans="1:13" s="50" customFormat="1" ht="20.100000000000001" customHeight="1" x14ac:dyDescent="0.2">
      <c r="A63" s="72"/>
      <c r="B63" s="85" t="s">
        <v>110</v>
      </c>
      <c r="C63" s="205"/>
      <c r="D63" s="207">
        <v>0</v>
      </c>
      <c r="E63" s="45">
        <v>0</v>
      </c>
      <c r="F63" s="110">
        <f>((C63+D63)-E63)-I63</f>
        <v>0</v>
      </c>
      <c r="G63" s="139">
        <v>0</v>
      </c>
      <c r="H63" s="103">
        <f>E63+G63</f>
        <v>0</v>
      </c>
      <c r="I63" s="147">
        <v>0</v>
      </c>
      <c r="J63" s="147">
        <v>0</v>
      </c>
      <c r="K63" s="146">
        <f>I63+J63</f>
        <v>0</v>
      </c>
      <c r="L63" s="103">
        <f>((C63+D63)-H63)-K63</f>
        <v>0</v>
      </c>
      <c r="M63" s="46"/>
    </row>
    <row r="64" spans="1:13" s="42" customFormat="1" ht="21.75" x14ac:dyDescent="0.2">
      <c r="A64" s="64">
        <v>2</v>
      </c>
      <c r="B64" s="89" t="s">
        <v>36</v>
      </c>
      <c r="C64" s="200"/>
      <c r="D64" s="207">
        <v>0</v>
      </c>
      <c r="E64" s="45">
        <v>0</v>
      </c>
      <c r="F64" s="110">
        <f>((C64+D64)-E64)-I64</f>
        <v>0</v>
      </c>
      <c r="G64" s="139">
        <v>0</v>
      </c>
      <c r="H64" s="103">
        <f>E64+G64</f>
        <v>0</v>
      </c>
      <c r="I64" s="147">
        <v>0</v>
      </c>
      <c r="J64" s="147">
        <v>0</v>
      </c>
      <c r="K64" s="146">
        <f>I64+J64</f>
        <v>0</v>
      </c>
      <c r="L64" s="103">
        <f>((C64+D64)-H64)-K64</f>
        <v>0</v>
      </c>
      <c r="M64" s="43"/>
    </row>
    <row r="65" spans="1:13" s="42" customFormat="1" ht="21.75" x14ac:dyDescent="0.2">
      <c r="A65" s="64">
        <v>3</v>
      </c>
      <c r="B65" s="89" t="s">
        <v>37</v>
      </c>
      <c r="C65" s="200"/>
      <c r="D65" s="207"/>
      <c r="E65" s="45"/>
      <c r="F65" s="110">
        <f>((C65+D65)-E65)-I65</f>
        <v>0</v>
      </c>
      <c r="G65" s="139"/>
      <c r="H65" s="103">
        <f>E65+G65</f>
        <v>0</v>
      </c>
      <c r="I65" s="147">
        <v>0</v>
      </c>
      <c r="J65" s="147">
        <v>0</v>
      </c>
      <c r="K65" s="146">
        <f>I65+J65</f>
        <v>0</v>
      </c>
      <c r="L65" s="103">
        <f>((C65+D65)-H65)-K65</f>
        <v>0</v>
      </c>
      <c r="M65" s="43"/>
    </row>
    <row r="66" spans="1:13" s="42" customFormat="1" ht="25.5" customHeight="1" x14ac:dyDescent="0.2">
      <c r="A66" s="124"/>
      <c r="B66" s="125" t="s">
        <v>171</v>
      </c>
      <c r="C66" s="126">
        <f>C13+C17+C18+C20+C21+C23+C24+C27+C28+C29+C30+C32+C33+C37+C39+C40+C41+C42+C43+C45+C47+C48+C49+C50+C52+C53+C55+C56+C57+C58+C59+C60+C62+C63+C64+C65</f>
        <v>0</v>
      </c>
      <c r="D66" s="126">
        <f>D13+D17+D18+D20+D21+D23+D24+D27+D28+D29+D30+D32+D33+D37+D39+D40+D41+D42+D43+D45+D47+D48+D49+D50+D52+D53+D55+D56+D57+D58+D59+D60+D62+D63+D64+D65</f>
        <v>0</v>
      </c>
      <c r="E66" s="126">
        <f>E13+E17+E18+E20+E21+E23+E24+E27+E28+E29+E30+E32+E33+E37+E39+E40+E41+E42+E43+E45+E47+E48+E49+E50+E52+E53+E55+E56+E57+E58+E59+E60+E62+E63+E64+E65</f>
        <v>0</v>
      </c>
      <c r="F66" s="126">
        <f t="shared" ref="F66:L66" si="27">F13+F17+F18+F20+F21+F23+F24+F27+F28+F29+F30+F32+F33+F37+F39+F40+F41+F42+F43+F45+F47+F48+F49+F50+F52+F53+F55+F56+F57+F58+F59+F60+F62+F63+F64+F65</f>
        <v>0</v>
      </c>
      <c r="G66" s="126">
        <f t="shared" si="27"/>
        <v>0</v>
      </c>
      <c r="H66" s="170">
        <f t="shared" si="27"/>
        <v>0</v>
      </c>
      <c r="I66" s="126">
        <f t="shared" si="27"/>
        <v>0</v>
      </c>
      <c r="J66" s="126">
        <f t="shared" si="27"/>
        <v>0</v>
      </c>
      <c r="K66" s="126">
        <f t="shared" si="27"/>
        <v>0</v>
      </c>
      <c r="L66" s="126">
        <f t="shared" si="27"/>
        <v>0</v>
      </c>
      <c r="M66" s="186"/>
    </row>
    <row r="67" spans="1:13" s="51" customFormat="1" ht="24.95" customHeight="1" x14ac:dyDescent="0.2">
      <c r="A67" s="93">
        <v>4</v>
      </c>
      <c r="B67" s="94" t="s">
        <v>142</v>
      </c>
      <c r="C67" s="90">
        <f>C68+C81+C83</f>
        <v>0</v>
      </c>
      <c r="D67" s="90">
        <f>D68+D81+D83</f>
        <v>0</v>
      </c>
      <c r="E67" s="91"/>
      <c r="F67" s="91"/>
      <c r="G67" s="92"/>
      <c r="H67" s="92"/>
      <c r="I67" s="150"/>
      <c r="J67" s="150"/>
      <c r="K67" s="150"/>
      <c r="L67" s="92"/>
      <c r="M67" s="178">
        <f t="shared" ref="M67" si="28">M68+M81+M83</f>
        <v>0</v>
      </c>
    </row>
    <row r="68" spans="1:13" s="52" customFormat="1" ht="24.95" customHeight="1" x14ac:dyDescent="0.2">
      <c r="A68" s="95"/>
      <c r="B68" s="96" t="s">
        <v>143</v>
      </c>
      <c r="C68" s="210">
        <f t="shared" ref="C68" si="29">C69+C70+C71+C72+C73+C74+C75+C76+C77+C78+C79+C80</f>
        <v>0</v>
      </c>
      <c r="D68" s="210">
        <f t="shared" ref="D68:L68" si="30">D69+D70+D71+D72+D73+D74+D75+D76+D77+D78+D79+D80</f>
        <v>0</v>
      </c>
      <c r="E68" s="97"/>
      <c r="F68" s="97"/>
      <c r="G68" s="100"/>
      <c r="H68" s="160"/>
      <c r="I68" s="151"/>
      <c r="J68" s="151"/>
      <c r="K68" s="151"/>
      <c r="L68" s="97">
        <f t="shared" si="30"/>
        <v>0</v>
      </c>
      <c r="M68" s="179">
        <f t="shared" ref="M68" si="31">M69+M70+M71+M72+M73+M74+M75+M76+M77+M78+M79</f>
        <v>0</v>
      </c>
    </row>
    <row r="69" spans="1:13" s="52" customFormat="1" ht="58.5" customHeight="1" x14ac:dyDescent="0.2">
      <c r="A69" s="98"/>
      <c r="B69" s="99" t="s">
        <v>159</v>
      </c>
      <c r="C69" s="216"/>
      <c r="D69" s="211">
        <v>0</v>
      </c>
      <c r="E69" s="54"/>
      <c r="F69" s="110">
        <f>((C69+D69)-E69)-I69</f>
        <v>0</v>
      </c>
      <c r="G69" s="139">
        <v>0</v>
      </c>
      <c r="H69" s="103">
        <f t="shared" ref="H69:H80" si="32">E69+G69</f>
        <v>0</v>
      </c>
      <c r="I69" s="147">
        <v>0</v>
      </c>
      <c r="J69" s="147">
        <v>0</v>
      </c>
      <c r="K69" s="146">
        <f t="shared" ref="K69:K80" si="33">I69+J69</f>
        <v>0</v>
      </c>
      <c r="L69" s="103">
        <f t="shared" ref="L69:L80" si="34">((C69+D69)-H69)-K69</f>
        <v>0</v>
      </c>
      <c r="M69" s="55"/>
    </row>
    <row r="70" spans="1:13" s="52" customFormat="1" ht="39.950000000000003" customHeight="1" x14ac:dyDescent="0.2">
      <c r="A70" s="98"/>
      <c r="B70" s="99" t="s">
        <v>145</v>
      </c>
      <c r="C70" s="216"/>
      <c r="D70" s="211">
        <v>0</v>
      </c>
      <c r="E70" s="54"/>
      <c r="F70" s="110">
        <f>((C70+D70)-E70)-I70</f>
        <v>0</v>
      </c>
      <c r="G70" s="139">
        <v>0</v>
      </c>
      <c r="H70" s="103">
        <f t="shared" si="32"/>
        <v>0</v>
      </c>
      <c r="I70" s="147">
        <v>0</v>
      </c>
      <c r="J70" s="147">
        <v>0</v>
      </c>
      <c r="K70" s="146">
        <f t="shared" si="33"/>
        <v>0</v>
      </c>
      <c r="L70" s="103">
        <f t="shared" si="34"/>
        <v>0</v>
      </c>
      <c r="M70" s="55"/>
    </row>
    <row r="71" spans="1:13" s="52" customFormat="1" ht="39.950000000000003" customHeight="1" x14ac:dyDescent="0.2">
      <c r="A71" s="98"/>
      <c r="B71" s="99" t="s">
        <v>146</v>
      </c>
      <c r="C71" s="216"/>
      <c r="D71" s="211">
        <v>0</v>
      </c>
      <c r="E71" s="54"/>
      <c r="F71" s="110">
        <f>((C71+D71)-E71)-I71</f>
        <v>0</v>
      </c>
      <c r="G71" s="139">
        <v>0</v>
      </c>
      <c r="H71" s="103">
        <f t="shared" si="32"/>
        <v>0</v>
      </c>
      <c r="I71" s="147">
        <v>0</v>
      </c>
      <c r="J71" s="147">
        <v>0</v>
      </c>
      <c r="K71" s="146">
        <f t="shared" si="33"/>
        <v>0</v>
      </c>
      <c r="L71" s="103">
        <f t="shared" si="34"/>
        <v>0</v>
      </c>
      <c r="M71" s="55"/>
    </row>
    <row r="72" spans="1:13" s="52" customFormat="1" ht="39.950000000000003" customHeight="1" x14ac:dyDescent="0.2">
      <c r="A72" s="98"/>
      <c r="B72" s="99" t="s">
        <v>147</v>
      </c>
      <c r="C72" s="216"/>
      <c r="D72" s="211">
        <v>0</v>
      </c>
      <c r="E72" s="54"/>
      <c r="F72" s="110">
        <f>((C72+D72)-E72)-I72</f>
        <v>0</v>
      </c>
      <c r="G72" s="139">
        <v>0</v>
      </c>
      <c r="H72" s="103">
        <f t="shared" si="32"/>
        <v>0</v>
      </c>
      <c r="I72" s="147">
        <v>0</v>
      </c>
      <c r="J72" s="147">
        <v>0</v>
      </c>
      <c r="K72" s="146">
        <f t="shared" si="33"/>
        <v>0</v>
      </c>
      <c r="L72" s="103">
        <f t="shared" si="34"/>
        <v>0</v>
      </c>
      <c r="M72" s="55"/>
    </row>
    <row r="73" spans="1:13" s="52" customFormat="1" ht="39.950000000000003" customHeight="1" x14ac:dyDescent="0.2">
      <c r="A73" s="98"/>
      <c r="B73" s="99" t="s">
        <v>153</v>
      </c>
      <c r="C73" s="216"/>
      <c r="D73" s="211">
        <v>0</v>
      </c>
      <c r="E73" s="54"/>
      <c r="F73" s="110">
        <f t="shared" ref="F73:F84" si="35">((C73+D73)-E73)-I73</f>
        <v>0</v>
      </c>
      <c r="G73" s="139">
        <v>0</v>
      </c>
      <c r="H73" s="103">
        <f t="shared" si="32"/>
        <v>0</v>
      </c>
      <c r="I73" s="147">
        <v>0</v>
      </c>
      <c r="J73" s="147">
        <v>0</v>
      </c>
      <c r="K73" s="146">
        <f t="shared" si="33"/>
        <v>0</v>
      </c>
      <c r="L73" s="103">
        <f t="shared" si="34"/>
        <v>0</v>
      </c>
      <c r="M73" s="55"/>
    </row>
    <row r="74" spans="1:13" s="52" customFormat="1" ht="39.950000000000003" customHeight="1" x14ac:dyDescent="0.2">
      <c r="A74" s="98"/>
      <c r="B74" s="99" t="s">
        <v>148</v>
      </c>
      <c r="C74" s="216"/>
      <c r="D74" s="211">
        <v>0</v>
      </c>
      <c r="E74" s="54"/>
      <c r="F74" s="110">
        <f t="shared" si="35"/>
        <v>0</v>
      </c>
      <c r="G74" s="139">
        <v>0</v>
      </c>
      <c r="H74" s="103">
        <f t="shared" si="32"/>
        <v>0</v>
      </c>
      <c r="I74" s="147">
        <v>0</v>
      </c>
      <c r="J74" s="147">
        <v>0</v>
      </c>
      <c r="K74" s="146">
        <f t="shared" si="33"/>
        <v>0</v>
      </c>
      <c r="L74" s="103">
        <f t="shared" si="34"/>
        <v>0</v>
      </c>
      <c r="M74" s="55"/>
    </row>
    <row r="75" spans="1:13" s="52" customFormat="1" ht="39.950000000000003" customHeight="1" x14ac:dyDescent="0.2">
      <c r="A75" s="98"/>
      <c r="B75" s="99" t="s">
        <v>149</v>
      </c>
      <c r="C75" s="216"/>
      <c r="D75" s="211">
        <v>0</v>
      </c>
      <c r="E75" s="54"/>
      <c r="F75" s="110">
        <f t="shared" si="35"/>
        <v>0</v>
      </c>
      <c r="G75" s="139">
        <v>0</v>
      </c>
      <c r="H75" s="103">
        <f t="shared" si="32"/>
        <v>0</v>
      </c>
      <c r="I75" s="147">
        <v>0</v>
      </c>
      <c r="J75" s="147">
        <v>0</v>
      </c>
      <c r="K75" s="146">
        <f t="shared" si="33"/>
        <v>0</v>
      </c>
      <c r="L75" s="103">
        <f t="shared" si="34"/>
        <v>0</v>
      </c>
      <c r="M75" s="55"/>
    </row>
    <row r="76" spans="1:13" s="52" customFormat="1" ht="39.950000000000003" customHeight="1" x14ac:dyDescent="0.2">
      <c r="A76" s="98"/>
      <c r="B76" s="99" t="s">
        <v>150</v>
      </c>
      <c r="C76" s="216"/>
      <c r="D76" s="211">
        <v>0</v>
      </c>
      <c r="E76" s="54"/>
      <c r="F76" s="110">
        <f t="shared" si="35"/>
        <v>0</v>
      </c>
      <c r="G76" s="139">
        <v>0</v>
      </c>
      <c r="H76" s="103">
        <f t="shared" si="32"/>
        <v>0</v>
      </c>
      <c r="I76" s="147">
        <v>0</v>
      </c>
      <c r="J76" s="147">
        <v>0</v>
      </c>
      <c r="K76" s="146">
        <f t="shared" si="33"/>
        <v>0</v>
      </c>
      <c r="L76" s="103">
        <f t="shared" si="34"/>
        <v>0</v>
      </c>
      <c r="M76" s="55"/>
    </row>
    <row r="77" spans="1:13" s="52" customFormat="1" ht="39.950000000000003" customHeight="1" x14ac:dyDescent="0.2">
      <c r="A77" s="98"/>
      <c r="B77" s="99" t="s">
        <v>151</v>
      </c>
      <c r="C77" s="216"/>
      <c r="D77" s="211">
        <v>0</v>
      </c>
      <c r="E77" s="54"/>
      <c r="F77" s="110">
        <f t="shared" si="35"/>
        <v>0</v>
      </c>
      <c r="G77" s="139">
        <v>0</v>
      </c>
      <c r="H77" s="103">
        <f t="shared" si="32"/>
        <v>0</v>
      </c>
      <c r="I77" s="147">
        <v>0</v>
      </c>
      <c r="J77" s="147">
        <v>0</v>
      </c>
      <c r="K77" s="146">
        <f t="shared" si="33"/>
        <v>0</v>
      </c>
      <c r="L77" s="103">
        <f t="shared" si="34"/>
        <v>0</v>
      </c>
      <c r="M77" s="55"/>
    </row>
    <row r="78" spans="1:13" s="52" customFormat="1" ht="39.950000000000003" customHeight="1" x14ac:dyDescent="0.2">
      <c r="A78" s="98"/>
      <c r="B78" s="99" t="s">
        <v>152</v>
      </c>
      <c r="C78" s="216"/>
      <c r="D78" s="211">
        <v>0</v>
      </c>
      <c r="E78" s="54"/>
      <c r="F78" s="110">
        <f t="shared" si="35"/>
        <v>0</v>
      </c>
      <c r="G78" s="139">
        <v>0</v>
      </c>
      <c r="H78" s="103">
        <f t="shared" si="32"/>
        <v>0</v>
      </c>
      <c r="I78" s="147">
        <v>0</v>
      </c>
      <c r="J78" s="147">
        <v>0</v>
      </c>
      <c r="K78" s="146">
        <f t="shared" si="33"/>
        <v>0</v>
      </c>
      <c r="L78" s="103">
        <f t="shared" si="34"/>
        <v>0</v>
      </c>
      <c r="M78" s="55"/>
    </row>
    <row r="79" spans="1:13" s="52" customFormat="1" ht="39.950000000000003" customHeight="1" x14ac:dyDescent="0.2">
      <c r="A79" s="98"/>
      <c r="B79" s="99" t="s">
        <v>144</v>
      </c>
      <c r="C79" s="216"/>
      <c r="D79" s="211">
        <v>0</v>
      </c>
      <c r="E79" s="54"/>
      <c r="F79" s="110">
        <f t="shared" si="35"/>
        <v>0</v>
      </c>
      <c r="G79" s="139">
        <v>0</v>
      </c>
      <c r="H79" s="103">
        <f t="shared" si="32"/>
        <v>0</v>
      </c>
      <c r="I79" s="147">
        <v>0</v>
      </c>
      <c r="J79" s="147">
        <v>0</v>
      </c>
      <c r="K79" s="146">
        <f t="shared" si="33"/>
        <v>0</v>
      </c>
      <c r="L79" s="103">
        <f t="shared" si="34"/>
        <v>0</v>
      </c>
      <c r="M79" s="55"/>
    </row>
    <row r="80" spans="1:13" s="52" customFormat="1" ht="39.950000000000003" customHeight="1" x14ac:dyDescent="0.2">
      <c r="A80" s="98"/>
      <c r="B80" s="99" t="s">
        <v>169</v>
      </c>
      <c r="C80" s="216"/>
      <c r="D80" s="211">
        <v>0</v>
      </c>
      <c r="E80" s="54"/>
      <c r="F80" s="110">
        <f t="shared" si="35"/>
        <v>0</v>
      </c>
      <c r="G80" s="139">
        <v>0</v>
      </c>
      <c r="H80" s="103">
        <f t="shared" si="32"/>
        <v>0</v>
      </c>
      <c r="I80" s="147">
        <v>0</v>
      </c>
      <c r="J80" s="147">
        <v>0</v>
      </c>
      <c r="K80" s="146">
        <f t="shared" si="33"/>
        <v>0</v>
      </c>
      <c r="L80" s="103">
        <f t="shared" si="34"/>
        <v>0</v>
      </c>
      <c r="M80" s="55"/>
    </row>
    <row r="81" spans="1:13" s="52" customFormat="1" ht="24.95" customHeight="1" x14ac:dyDescent="0.2">
      <c r="A81" s="95"/>
      <c r="B81" s="96" t="s">
        <v>154</v>
      </c>
      <c r="C81" s="210">
        <f>C82</f>
        <v>0</v>
      </c>
      <c r="D81" s="210">
        <f>D82</f>
        <v>0</v>
      </c>
      <c r="E81" s="97"/>
      <c r="F81" s="97"/>
      <c r="G81" s="100"/>
      <c r="H81" s="160"/>
      <c r="I81" s="151"/>
      <c r="J81" s="151"/>
      <c r="K81" s="151"/>
      <c r="L81" s="100"/>
      <c r="M81" s="179"/>
    </row>
    <row r="82" spans="1:13" s="52" customFormat="1" ht="24.95" customHeight="1" x14ac:dyDescent="0.2">
      <c r="A82" s="98"/>
      <c r="B82" s="101" t="s">
        <v>156</v>
      </c>
      <c r="C82" s="217"/>
      <c r="D82" s="211">
        <v>0</v>
      </c>
      <c r="E82" s="54"/>
      <c r="F82" s="110">
        <f t="shared" si="35"/>
        <v>0</v>
      </c>
      <c r="G82" s="139">
        <v>0</v>
      </c>
      <c r="H82" s="103">
        <f>E82+G82</f>
        <v>0</v>
      </c>
      <c r="I82" s="147">
        <v>0</v>
      </c>
      <c r="J82" s="147">
        <v>0</v>
      </c>
      <c r="K82" s="146">
        <f>I82+J82</f>
        <v>0</v>
      </c>
      <c r="L82" s="103">
        <f>((C82+D82)-H82)-K82</f>
        <v>0</v>
      </c>
      <c r="M82" s="55"/>
    </row>
    <row r="83" spans="1:13" s="52" customFormat="1" ht="24.95" customHeight="1" x14ac:dyDescent="0.2">
      <c r="A83" s="95"/>
      <c r="B83" s="96" t="s">
        <v>155</v>
      </c>
      <c r="C83" s="210">
        <f t="shared" ref="C83:L83" si="36">C84+C85</f>
        <v>0</v>
      </c>
      <c r="D83" s="210">
        <f t="shared" si="36"/>
        <v>0</v>
      </c>
      <c r="E83" s="97"/>
      <c r="F83" s="97"/>
      <c r="G83" s="100"/>
      <c r="H83" s="160"/>
      <c r="I83" s="151"/>
      <c r="J83" s="151"/>
      <c r="K83" s="151"/>
      <c r="L83" s="97">
        <f t="shared" si="36"/>
        <v>0</v>
      </c>
      <c r="M83" s="179"/>
    </row>
    <row r="84" spans="1:13" s="52" customFormat="1" ht="48.75" customHeight="1" x14ac:dyDescent="0.2">
      <c r="A84" s="44"/>
      <c r="B84" s="53" t="s">
        <v>162</v>
      </c>
      <c r="C84" s="216"/>
      <c r="D84" s="211">
        <v>0</v>
      </c>
      <c r="E84" s="54"/>
      <c r="F84" s="110">
        <f t="shared" si="35"/>
        <v>0</v>
      </c>
      <c r="G84" s="139">
        <v>0</v>
      </c>
      <c r="H84" s="103">
        <f>E84+G84</f>
        <v>0</v>
      </c>
      <c r="I84" s="147">
        <v>0</v>
      </c>
      <c r="J84" s="147">
        <v>0</v>
      </c>
      <c r="K84" s="146">
        <f>I84+J84</f>
        <v>0</v>
      </c>
      <c r="L84" s="103">
        <f>((C84+D84)-H84)-K84</f>
        <v>0</v>
      </c>
      <c r="M84" s="55"/>
    </row>
    <row r="85" spans="1:13" s="52" customFormat="1" ht="48.75" customHeight="1" x14ac:dyDescent="0.2">
      <c r="A85" s="44"/>
      <c r="B85" s="53" t="s">
        <v>157</v>
      </c>
      <c r="C85" s="216"/>
      <c r="D85" s="211">
        <v>0</v>
      </c>
      <c r="E85" s="54"/>
      <c r="F85" s="110">
        <f>((C85+D85)-E85)-I85</f>
        <v>0</v>
      </c>
      <c r="G85" s="139">
        <v>0</v>
      </c>
      <c r="H85" s="103">
        <f>E85+G85</f>
        <v>0</v>
      </c>
      <c r="I85" s="147">
        <v>0</v>
      </c>
      <c r="J85" s="147">
        <v>0</v>
      </c>
      <c r="K85" s="146">
        <f>I85+J85</f>
        <v>0</v>
      </c>
      <c r="L85" s="103">
        <f>((C85+D85)-H85)-K85</f>
        <v>0</v>
      </c>
      <c r="M85" s="55"/>
    </row>
    <row r="86" spans="1:13" ht="24.95" customHeight="1" x14ac:dyDescent="0.2">
      <c r="A86" s="117"/>
      <c r="B86" s="102" t="s">
        <v>158</v>
      </c>
      <c r="C86" s="118">
        <f t="shared" ref="C86" si="37">C69+C70+C71+C72+C73+C74+C75+C76+C77+C78+C79+C80+C82+C84+C85</f>
        <v>0</v>
      </c>
      <c r="D86" s="118">
        <f t="shared" ref="D86:L86" si="38">D69+D70+D71+D72+D73+D74+D75+D76+D77+D78+D79+D80+D82+D84+D85</f>
        <v>0</v>
      </c>
      <c r="E86" s="118">
        <f t="shared" si="38"/>
        <v>0</v>
      </c>
      <c r="F86" s="118">
        <f t="shared" si="38"/>
        <v>0</v>
      </c>
      <c r="G86" s="118">
        <f t="shared" si="38"/>
        <v>0</v>
      </c>
      <c r="H86" s="118">
        <f t="shared" si="38"/>
        <v>0</v>
      </c>
      <c r="I86" s="118">
        <f t="shared" si="38"/>
        <v>0</v>
      </c>
      <c r="J86" s="118">
        <f t="shared" si="38"/>
        <v>0</v>
      </c>
      <c r="K86" s="118">
        <f t="shared" si="38"/>
        <v>0</v>
      </c>
      <c r="L86" s="118">
        <f t="shared" si="38"/>
        <v>0</v>
      </c>
      <c r="M86" s="119"/>
    </row>
    <row r="87" spans="1:13" ht="26.25" customHeight="1" thickBot="1" x14ac:dyDescent="0.6">
      <c r="A87" s="260" t="s">
        <v>170</v>
      </c>
      <c r="B87" s="261"/>
      <c r="C87" s="127">
        <f>C66+C86</f>
        <v>0</v>
      </c>
      <c r="D87" s="127">
        <f>D66+D86</f>
        <v>0</v>
      </c>
      <c r="E87" s="127">
        <f>E66+E86</f>
        <v>0</v>
      </c>
      <c r="F87" s="127">
        <f>F66+F86</f>
        <v>0</v>
      </c>
      <c r="G87" s="127">
        <f t="shared" ref="G87:L87" si="39">G66+G86</f>
        <v>0</v>
      </c>
      <c r="H87" s="171">
        <f t="shared" si="39"/>
        <v>0</v>
      </c>
      <c r="I87" s="127">
        <f t="shared" si="39"/>
        <v>0</v>
      </c>
      <c r="J87" s="127">
        <f t="shared" si="39"/>
        <v>0</v>
      </c>
      <c r="K87" s="127">
        <f t="shared" si="39"/>
        <v>0</v>
      </c>
      <c r="L87" s="127">
        <f t="shared" si="39"/>
        <v>0</v>
      </c>
      <c r="M87" s="128"/>
    </row>
    <row r="88" spans="1:13" ht="21.95" customHeight="1" thickTop="1" x14ac:dyDescent="0.2"/>
    <row r="89" spans="1:13" ht="21.95" customHeight="1" x14ac:dyDescent="0.2"/>
    <row r="90" spans="1:13" ht="21.95" customHeight="1" x14ac:dyDescent="0.2"/>
    <row r="91" spans="1:13" ht="21.95" customHeight="1" x14ac:dyDescent="0.2"/>
  </sheetData>
  <sheetProtection algorithmName="SHA-512" hashValue="ssju0fGrBHNoMlO/DVe0s3I9tyqXPRXcRUCCVc6pOy1xzNx6z8/1M/nSLJAVHJBSxJvidaddyN8wbaOacdHQKg==" saltValue="wwvV81wLhdMFdPTejSy4YQ==" spinCount="100000" sheet="1" objects="1" scenarios="1"/>
  <mergeCells count="10">
    <mergeCell ref="A87:B87"/>
    <mergeCell ref="A1:M1"/>
    <mergeCell ref="A2:M2"/>
    <mergeCell ref="A3:M3"/>
    <mergeCell ref="A5:A9"/>
    <mergeCell ref="B5:B9"/>
    <mergeCell ref="G5:H5"/>
    <mergeCell ref="I5:K5"/>
    <mergeCell ref="M5:M9"/>
    <mergeCell ref="D7:D8"/>
  </mergeCells>
  <pageMargins left="0.11811023622047245" right="0.11811023622047245" top="0.86614173228346458" bottom="0.74803149606299213" header="0.31496062992125984" footer="0.31496062992125984"/>
  <pageSetup paperSize="9" scale="70" orientation="landscape" verticalDpi="0" r:id="rId1"/>
  <headerFooter>
    <oddHeader>หน้าที่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แผนเบิกจ่าย61</vt:lpstr>
      <vt:lpstr>คำอธิบาย-เบิกจ่ายรายเดือน</vt:lpstr>
      <vt:lpstr>เบิกจ่ายรายเดือน (ต.1-2)-ส่ง จ.</vt:lpstr>
      <vt:lpstr>เบิกจ่ายรายเดือน (ต.3-4)-ส่ง จ.</vt:lpstr>
      <vt:lpstr>'เบิกจ่ายรายเดือน (ต.1-2)-ส่ง จ.'!Print_Titles</vt:lpstr>
      <vt:lpstr>'เบิกจ่ายรายเดือน (ต.3-4)-ส่ง จ.'!Print_Titles</vt:lpstr>
      <vt:lpstr>แผนเบิกจ่าย61!Print_Titles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cdd</cp:lastModifiedBy>
  <cp:lastPrinted>2021-01-27T04:53:40Z</cp:lastPrinted>
  <dcterms:created xsi:type="dcterms:W3CDTF">2017-03-08T04:19:05Z</dcterms:created>
  <dcterms:modified xsi:type="dcterms:W3CDTF">2021-02-01T02:27:44Z</dcterms:modified>
</cp:coreProperties>
</file>